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A7D6F431-CD14-4E53-91DE-8CF81211D933}" xr6:coauthVersionLast="47" xr6:coauthVersionMax="47" xr10:uidLastSave="{00000000-0000-0000-0000-000000000000}"/>
  <bookViews>
    <workbookView xWindow="-120" yWindow="-120" windowWidth="29040" windowHeight="15840" xr2:uid="{00000000-000D-0000-FFFF-FFFF00000000}"/>
  </bookViews>
  <sheets>
    <sheet name="Tüm Süreçler " sheetId="1" r:id="rId1"/>
  </sheets>
  <externalReferences>
    <externalReference r:id="rId2"/>
    <externalReference r:id="rId3"/>
  </externalReferences>
  <definedNames>
    <definedName name="DERECE">'[1]Risk Skalası'!$C$4:$C$13</definedName>
    <definedName name="İşle">'[1]Risk Dereceleri'!$G$3</definedName>
    <definedName name="KabulEt">'[1]Risk Dereceleri'!$G$2</definedName>
    <definedName name="risk1">'[1]Risk Dereceleri'!$B$5</definedName>
    <definedName name="risk2">'[1]Risk Dereceleri'!$B$4</definedName>
    <definedName name="risk3">'[1]Risk Dereceleri'!$B$3</definedName>
    <definedName name="risk4">'[1]Risk Dereceleri'!$B$2</definedName>
    <definedName name="riskd1">'[1]Risk Dereceleri'!$A$5</definedName>
    <definedName name="riskd2">'[1]Risk Dereceleri'!$A$4</definedName>
    <definedName name="riskd3">'[1]Risk Dereceleri'!$A$3</definedName>
    <definedName name="riskd4">'[1]Risk Dereceleri'!$A$2</definedName>
    <definedName name="RiskveFırsatlar">[2]metot!$A$19:$A$75</definedName>
    <definedName name="strateji">'[1]Risk Dereceleri'!$G$2:$G$5</definedName>
    <definedName name="tehditl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35" i="1" l="1"/>
  <c r="Q35" i="1"/>
  <c r="AG32" i="1"/>
  <c r="AH32" i="1" s="1"/>
  <c r="AG31" i="1"/>
  <c r="AH31" i="1" s="1"/>
  <c r="AG30" i="1"/>
  <c r="AH30" i="1" s="1"/>
  <c r="AG29" i="1"/>
  <c r="AH29" i="1" s="1"/>
  <c r="AG28" i="1"/>
  <c r="AH28" i="1" s="1"/>
  <c r="AG27" i="1"/>
  <c r="AH27" i="1" s="1"/>
  <c r="AG26" i="1"/>
  <c r="AH26" i="1" s="1"/>
  <c r="AG25" i="1"/>
  <c r="AH25" i="1" s="1"/>
  <c r="AG24" i="1"/>
  <c r="AH24" i="1" s="1"/>
  <c r="AG23" i="1"/>
  <c r="AH23" i="1" s="1"/>
  <c r="AG22" i="1"/>
  <c r="AH22" i="1" s="1"/>
  <c r="P22" i="1"/>
  <c r="AG19" i="1"/>
  <c r="AH19" i="1"/>
  <c r="P19" i="1"/>
  <c r="Q36" i="1"/>
  <c r="AG14" i="1"/>
  <c r="AH14" i="1"/>
  <c r="P14" i="1"/>
  <c r="Q14" i="1"/>
  <c r="AH36" i="1"/>
  <c r="AH13" i="1"/>
  <c r="P13" i="1"/>
  <c r="Q13" i="1"/>
  <c r="R13" i="1" s="1"/>
  <c r="AG12" i="1"/>
  <c r="AH12" i="1" s="1"/>
  <c r="P12" i="1"/>
  <c r="Q12" i="1" s="1"/>
  <c r="AG11" i="1"/>
  <c r="AH11" i="1"/>
  <c r="P11" i="1"/>
  <c r="Q11" i="1" s="1"/>
  <c r="AG10" i="1"/>
  <c r="AH10" i="1"/>
  <c r="P10" i="1"/>
  <c r="Q10" i="1"/>
  <c r="R10" i="1" s="1"/>
  <c r="AH9" i="1"/>
  <c r="AJ9" i="1" s="1"/>
  <c r="P9" i="1"/>
  <c r="Q9" i="1" s="1"/>
  <c r="AG8" i="1"/>
  <c r="AH8" i="1"/>
  <c r="S8" i="1"/>
  <c r="R8" i="1"/>
  <c r="P8" i="1"/>
  <c r="AG15" i="1"/>
  <c r="AH15" i="1" s="1"/>
  <c r="P15" i="1"/>
  <c r="P18" i="1"/>
  <c r="P17" i="1"/>
  <c r="AG16" i="1"/>
  <c r="P16" i="1"/>
  <c r="P34" i="1"/>
  <c r="P33" i="1"/>
  <c r="P21" i="1"/>
  <c r="P20" i="1"/>
  <c r="AG33" i="1"/>
  <c r="AH33" i="1"/>
  <c r="AG21" i="1"/>
  <c r="AH21" i="1"/>
  <c r="AG34" i="1"/>
  <c r="AH34" i="1"/>
  <c r="AG17" i="1"/>
  <c r="AH17" i="1" s="1"/>
  <c r="AG20" i="1"/>
  <c r="AH20" i="1"/>
  <c r="AG18" i="1"/>
  <c r="AH18" i="1"/>
  <c r="S14" i="1"/>
  <c r="R14" i="1"/>
  <c r="AJ14" i="1"/>
  <c r="AI14" i="1"/>
  <c r="S10" i="1"/>
  <c r="R11" i="1" l="1"/>
  <c r="S11" i="1"/>
  <c r="S9" i="1"/>
  <c r="R9" i="1"/>
  <c r="S12" i="1"/>
  <c r="R12" i="1"/>
  <c r="AI9" i="1"/>
</calcChain>
</file>

<file path=xl/sharedStrings.xml><?xml version="1.0" encoding="utf-8"?>
<sst xmlns="http://schemas.openxmlformats.org/spreadsheetml/2006/main" count="362" uniqueCount="145">
  <si>
    <t>Risk No</t>
  </si>
  <si>
    <t>MEVCUT RİSK DURUMU</t>
  </si>
  <si>
    <t>Risk İşleme Stratejisi</t>
  </si>
  <si>
    <t>Risk Değerlendirme Tarihi</t>
  </si>
  <si>
    <t>Alınacak Tedbir</t>
  </si>
  <si>
    <t>Sorumlu</t>
  </si>
  <si>
    <t>Süre</t>
  </si>
  <si>
    <t>Gerekli Olacak Bütçe</t>
  </si>
  <si>
    <t>ALINAN TEDBİR SONRASI RİSK DEĞERLENDİRME</t>
  </si>
  <si>
    <t>Fırsatlar(Olumlu Çevresel Etkiler)</t>
  </si>
  <si>
    <t>Mevcut Durum Açıklaması</t>
  </si>
  <si>
    <t>Uygunluk Yükümlülükleri(Yasal Mevzuat-Standart)</t>
  </si>
  <si>
    <t>Olasılık</t>
  </si>
  <si>
    <t>Çevre Etkisi</t>
  </si>
  <si>
    <t>Risk Değeri</t>
  </si>
  <si>
    <t>Risk Derecesi</t>
  </si>
  <si>
    <t>Etki</t>
  </si>
  <si>
    <t>Hava Kirliliğine Etkisi</t>
  </si>
  <si>
    <t>Su Kirliliğine Etkisi</t>
  </si>
  <si>
    <t>Toprak Kirliğine Etkisi</t>
  </si>
  <si>
    <t>Gürültü Kirliliği Etkisi</t>
  </si>
  <si>
    <t>Flora-Fauna Etkisi</t>
  </si>
  <si>
    <t>Doğal Kaynak Tüketimi Etkisi</t>
  </si>
  <si>
    <t>Çevre Mevzuat Yaptırım Etkisi</t>
  </si>
  <si>
    <t xml:space="preserve">Rutin/Rutin Olmayan </t>
  </si>
  <si>
    <t xml:space="preserve">Risk Ekibi </t>
  </si>
  <si>
    <t>Genel Müdür , Genel Müdür Yardımcısı, Yönetim Temsilcisi, Üretim Müdürü, Ar-Ge Müdürü,Satış Pazarlama Müdürü,Kalite Operasyonları Müdürü,Çevre Görevlisi</t>
  </si>
  <si>
    <t>Ofis Faaliyetleri</t>
  </si>
  <si>
    <t>Ofis Faaliyetleri Sonucu Kullanılamayacak duruma gelen Elektronik atıklar (Bilgisayar,Yazıcı, Kablo vb) oluşması</t>
  </si>
  <si>
    <t>R</t>
  </si>
  <si>
    <t>Ofis Faaliyetleri Sonucu Kağıt ve Ambalaj Atıkların oluşması</t>
  </si>
  <si>
    <t>-</t>
  </si>
  <si>
    <t>Bitmiş /yeniden Kullanılamayacak Toner/Kartuş atıklarının oluşması</t>
  </si>
  <si>
    <t>R.O</t>
  </si>
  <si>
    <t>Ofiste Kullanılan Klimalara ait bakım sonrası Atık Klima Filtresinin Oluşması</t>
  </si>
  <si>
    <t>Oluşan Atık Pillerin TAB gönderilmesi ve her geri dönüşü sağlanan pil İçin Yardım Kuruluşlarına destek olunmasının sağlanması</t>
  </si>
  <si>
    <t>Tüm Lambaların Led Lambalar ile değiştirilerek enerji tasarrufunda bulunulması</t>
  </si>
  <si>
    <t>Ofis Faaliyetlerinde gerekli olan Enerji için Elektrik Tüketiminin olması</t>
  </si>
  <si>
    <t>Temizlik ve Evsel Amaçlı Kullanılan Su Tüketiminin Olması</t>
  </si>
  <si>
    <t>Atık Elektrikli Ve Elektronik Eşyaların Kontrolü Yönetmeliği</t>
  </si>
  <si>
    <t>Gerektiğinde Düzenli Depolama alanı oluşturularak atıklar gecici depolanacaktır.</t>
  </si>
  <si>
    <t>Sürekli</t>
  </si>
  <si>
    <t>XYZ TL</t>
  </si>
  <si>
    <t>Yeniden kullanılabilir olan kağıt atıklar yeniden kullanılmakta. Kullanılamayack kagıt ve ambalaj atıkları Lisanslı Geri Dönüşüm firmalarına teslim edilmektedir.</t>
  </si>
  <si>
    <t>Ambalaj Atıklarının Kontrolü Yönetmeliği</t>
  </si>
  <si>
    <t>Kağıt atıklar diğer atıklardan ayrı olarak toplanacak ve belirli bir miktara ulaştığında yetkili kurulaşlara verilecektir.
Plastik ambalaj atıkları diğer atıklardan ayrı olarak toplanacak ve belirli bir miktara ulaştığında yetkili kurulaşlara verilecektir.</t>
  </si>
  <si>
    <t>kabul Et</t>
  </si>
  <si>
    <t>Atık Yönetimi Yönetmeliği</t>
  </si>
  <si>
    <t>Ek tedbire gerek yoktur.</t>
  </si>
  <si>
    <t xml:space="preserve">Klima bakımları yetkili kişiler tarafından düzenli olarak yapılmakta. </t>
  </si>
  <si>
    <t>Klimalarda arıza oluşması durumunda gerekli tamirat yaptırılacak ya da elden çıkarılacak.</t>
  </si>
  <si>
    <t>Atık Piller diğer atıklardan ayrı olarak toplanmakta ve belirli bir miktara ulaştığında TAP'a  gönderilmekte.</t>
  </si>
  <si>
    <t>Atık Pil ve Akümülatörlerin Kontrolü Yönetmeliği</t>
  </si>
  <si>
    <t>Kabul Et</t>
  </si>
  <si>
    <t>Oluşan atıklar ayrı bir alanda depolanarak lisanslı kuruluşlara gönderilecektir.
Tüm Aydınlatma Sistemleri LED Sistemlere Çevrilecektir.</t>
  </si>
  <si>
    <t>Kabul Edilebilir Risk</t>
  </si>
  <si>
    <t>Tehlikeli Atıkların Kontrolü Yönetmeliği</t>
  </si>
  <si>
    <t>Dikkate Değer Risk</t>
  </si>
  <si>
    <t>İşle</t>
  </si>
  <si>
    <t>Temizlik Süreci</t>
  </si>
  <si>
    <t>Şirket araçlarının bakımı sonrası ortaya çıkan atık yağların lisanslı kuruluşlara verilmemesi sonucu yasal yaptırıma maruz kalmak</t>
  </si>
  <si>
    <t>Şirket araçların yetkili serviste bakımlarının zamanında yapılmaktadır</t>
  </si>
  <si>
    <t>Şirket araçlarının bakımı sonrası çıkan akülerin lisanslı kuruluşlara teslim edilmemesi sonucu yasal yaptırıma maruz kalmak</t>
  </si>
  <si>
    <t xml:space="preserve"> Makine Çalışmaları Sırasında Gürültü Kirliliğine Sebep olunması</t>
  </si>
  <si>
    <t>Çalışanlar için gerekli KKD lerin kullandırılmasının sağlanması ve işçilere talimatların verilmesi,çevre binalardan herhangi bir şikayet gelirse gerekli ölçümlerin yapılarak önlemlerin alınmaktadır.</t>
  </si>
  <si>
    <t>Gürültü Kontrolü Yönetmeliği</t>
  </si>
  <si>
    <t>ek tedbire gerek yoktur.</t>
  </si>
  <si>
    <t>Yemekhane</t>
  </si>
  <si>
    <t>Yemek yapma ve Bulaşıkların Yıkanması Faaliyetlerinde Kullanılan Su Tüketimi</t>
  </si>
  <si>
    <t xml:space="preserve">Kişi başına düşen su tüketim miktarının çok fazla artması durumunda personel su tüketimi konusunda bilinçlendirilecektir. Eğitim verilecek </t>
  </si>
  <si>
    <t>Yemek Yapma Faaliyeti sonucunda oluşan Bitkisel Atık Yağlar</t>
  </si>
  <si>
    <t>Mutfakta bitkisel atık yağlar ayrı olarak biriktirilmektedir. İlgili personel bilinçlendirilmiştir.
Bitkisel atık yağ belirli bir miktara ulaştığında yetkili kuruluşlara verilmektedir.</t>
  </si>
  <si>
    <t>Yemek Organizasyonu Faaliyeti Sonucunda Oluşan Yemek Atıkları</t>
  </si>
  <si>
    <t>Oluşan Yemek Atıkları Kullanılabilencler için Sokaka Hayvanlarına Verilmekte, Kullanılamayacak Olanlan İçin Belediye Çöpüne Atılmaktadır.</t>
  </si>
  <si>
    <t>Katı Atıkların Kontrolü Yönetmeliği</t>
  </si>
  <si>
    <t>Tüm Süreçler</t>
  </si>
  <si>
    <t>KAbul Et</t>
  </si>
  <si>
    <t>Acil Durumlarla Karşılaşma (Sel,Yangın,Kimyasal Dökülmesi vb.)</t>
  </si>
  <si>
    <t>ISO 14001:2015 ÇYS standartı , Çevre Kanunu</t>
  </si>
  <si>
    <t>Eğitimlerle, Tatbikatlarla ,Oluşturulan Acil Durum Planları, Acl Durumda Ulaşılacak Telefonlar vb. ile risk tolere edilmeye bir kısmı da sigortalarla transfer edilmiştir.</t>
  </si>
  <si>
    <t>R.1</t>
  </si>
  <si>
    <t>R.2</t>
  </si>
  <si>
    <t>R.3</t>
  </si>
  <si>
    <t>R.4</t>
  </si>
  <si>
    <t>R.5</t>
  </si>
  <si>
    <t>R.6</t>
  </si>
  <si>
    <t>R.7</t>
  </si>
  <si>
    <t>R.8</t>
  </si>
  <si>
    <t>R.9</t>
  </si>
  <si>
    <t>R.10</t>
  </si>
  <si>
    <t>R.11</t>
  </si>
  <si>
    <t>R.12</t>
  </si>
  <si>
    <t>R.13</t>
  </si>
  <si>
    <t>R.16</t>
  </si>
  <si>
    <t>Ömrünü tamamlamış lastikler</t>
  </si>
  <si>
    <t>Araç Bakım/Arıza Sonrası Oluşan Atık araç Parcası</t>
  </si>
  <si>
    <t>Çevre Boyutu ve Risk 
(Olumsuz Çevresel Etkiler)</t>
  </si>
  <si>
    <t>Yemekhane ve Çay Servisi</t>
  </si>
  <si>
    <t>Yemek Organizasyonu ve Çay Saatlerinde Oluşan Karton bardak  Atıkları</t>
  </si>
  <si>
    <t>Yakıt Tüketimi</t>
  </si>
  <si>
    <t>Çalışma Ortamı</t>
  </si>
  <si>
    <t>Bakım onarım sırasında yağ ile kontamine olmuş eldiven, maskeler, iş kıyafetleri</t>
  </si>
  <si>
    <t>FOTOKOPİ MAKİNASI/BİLGİSAYAR TONER , KARTUŞ, VE KULLANILMIŞ KALEM ATIKLARI (TEHLİKELİ ATIK)</t>
  </si>
  <si>
    <t>toz</t>
  </si>
  <si>
    <t>ELEKTROT ATIKLARI</t>
  </si>
  <si>
    <t>KAYNAK GAZI VE ORTAM EMİSYONLARI</t>
  </si>
  <si>
    <t>BOYA ÜNİTESİNİN TEMİZLİĞİ</t>
  </si>
  <si>
    <t xml:space="preserve"> KİMYASAL MALZEMELERİN DEPOLANMASI VE ATIKLARI (boya filtresi, boya tenekeleri ve boya çamuru, PLASTİK TUTKAL KUTULAR VE SLİKON TÜPLER vb.)</t>
  </si>
  <si>
    <t>Araç Bakım-Onarım Süreci</t>
  </si>
  <si>
    <t>Temizlik malzemelerinden kaynaklı plastik atıkların (çamaşır suyu kutuları, yüzey temizleyici kutuları vb. ) ayrı toplanmaması sonucu geri dönüşümünün yapılamaması</t>
  </si>
  <si>
    <t>Faaliyet Adı</t>
  </si>
  <si>
    <t>Kullanılabilecek fakat eski teknoloji kalan ürünlerin Bağışlanması ve Elektronik Atık Çıkmasının Önlenmesi</t>
  </si>
  <si>
    <t>Elektronik atık toplama alanında muhafaza edilmektedir.</t>
  </si>
  <si>
    <t>Kullanım süreleri biten Toner ve Kartuşlar yazıcının kiralandığı kuruluşa gönderilir. Dolumlu yazıcı,fotokopi kullanımı yapılmaktadır.</t>
  </si>
  <si>
    <t>Ofis Faaliyetlerinde Pil Atık Oluşması</t>
  </si>
  <si>
    <t>Atık Floresanlar depolaması öncelikle ofis salon bölümünde uzun karton kutularda bantlanarak depolanması sağlanır,geçici atık sahasına alınan kutular lisanslı kuruluşa teslim edilir.</t>
  </si>
  <si>
    <t>2872 Çevre Kanunu
Elektrik piyasası serbest tüketici yönetmeliği</t>
  </si>
  <si>
    <t>2873 Çevre Kanunu
Su kirliliği kontrolü yönetmeliği</t>
  </si>
  <si>
    <t>Aylık Kullanım Miktarları izlenmektedir.Lavabolarda sensör kullanılmakta, musluk uçlarında perklöatörler takılı</t>
  </si>
  <si>
    <t>Yağmur suları biriktirilecektir.  Kişi başına düşen su tüketim miktarının çok fazla artması durumunda personel su tüketimi konusunda bilinçlendirilecektir.</t>
  </si>
  <si>
    <t>Aylık kullanım miktarları Doğal Kaynak İzleme Formu ile izlenmekte. Ofislerde bazı geçiş yerlerinde ve lavabolarda sensörlü aydınlatma kullanılmakta, dış cephede yalıtım mevcut</t>
  </si>
  <si>
    <t>Kişi başına düşen elektrik tüketim miktarının çok fazla artması durumunda personel elektrik tüketimi konusunda bilinçlendirilecektir.Eğitim verilecek. Çatıya güneş enerjisi panel sistemi kurulacak.</t>
  </si>
  <si>
    <t>Aylık kullanım miktarları izlenmekte. musluk uçlarında perklöatörler takılı</t>
  </si>
  <si>
    <t>2874 Çevre Kanunu
Su kirliliği kontrolü yönetmeliği</t>
  </si>
  <si>
    <t>Bitkisel Atık Yağların Kontrolü Yönetmeliği, su kirliliği kontrolü yönetmeliği</t>
  </si>
  <si>
    <t>Ofis Aydınlatması İçin Kullanılan Florasan Lambaların Atıklarının Oluşması</t>
  </si>
  <si>
    <t>Karton bardakların evsel atık kutularına atılması</t>
  </si>
  <si>
    <t>Karton bardakların kullanımından kaynaklı zararların personele afiş ve görsellerle duyurulması , karton bardak kullanımının azaltımı</t>
  </si>
  <si>
    <t>Atık kutularında biriktirilmeye başlanacak</t>
  </si>
  <si>
    <t>Plastik atıkların geri dönüşüm firmalarına verilmek üzere ayrı toplanması sağlanacak.Personelin eğitilmesi sağlanacak.</t>
  </si>
  <si>
    <t xml:space="preserve">Şirket araçların yetkili serviste bakımlarının zamanında yapılmakta ve atık yağlatı yetkili servisler teslim almaktadır. </t>
  </si>
  <si>
    <t>Kademede yapılan bakımlar sırasında ortaya çıkan atık yağlar için atık yağ varili oluşturulacak.</t>
  </si>
  <si>
    <t>Lastik değişim merkezlerine teslim edilmektedir.</t>
  </si>
  <si>
    <t>ÇEVRE BOYUTU ETKİ, RİSK ve FIRSAT YÖNETİM PLANI</t>
  </si>
  <si>
    <t>Düzenli olarak atıklar kayıt altına alınacak</t>
  </si>
  <si>
    <t>Egzoz Gazı Emisyonları Kontrolü Yönetmeliği</t>
  </si>
  <si>
    <t>Tehlikeli Atıkların Kontrolü Yönetmeliği, Su Kirliliği Kontrol Yönet., Hava Kalite. Korun. Yönet.</t>
  </si>
  <si>
    <t>Hava Kalite. Korun. Yönet.</t>
  </si>
  <si>
    <t>Kaza sonrası gerekli tedbirleri almak. Acil Durum Eylem Planına uygun hareket etmek. Sızıntıların etrafa saçılmamaması için azami tedbirler almak.</t>
  </si>
  <si>
    <t>Eğitimlerle, Tatbikatlarla oluşabilecek yağ sızıntıları ile ilgili tedbirler gakkında sürücüleri bilgilendirmek</t>
  </si>
  <si>
    <t>Çevre Acil Durum Planı uygulanmaktadır.</t>
  </si>
  <si>
    <t>Ekonomik araç kullanımı ile ilgili eğitimler verilmektedir</t>
  </si>
  <si>
    <t>Ekonomik araç kullanımı ile ilgili eğitimlere devam edilmelidir.</t>
  </si>
  <si>
    <t>Ozon Tabakasını İncelten Maddelerin Azaltılmasına İlişkin Yönetmelik, Hava Kalite. Korun. Yönet.</t>
  </si>
  <si>
    <t>Kaza bakım-onarım ya da park halinde oluşabilecek yağ sızıntıları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</si>
</sst>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0"/>
      <color theme="1"/>
      <name val="Calibri"/>
      <family val="2"/>
      <charset val="162"/>
      <scheme val="minor"/>
    </font>
    <font>
      <i/>
      <sz val="12"/>
      <color theme="1"/>
      <name val="Calibri"/>
      <family val="2"/>
      <charset val="162"/>
      <scheme val="minor"/>
    </font>
    <font>
      <sz val="10"/>
      <color theme="1"/>
      <name val="Cambria"/>
      <family val="1"/>
      <charset val="162"/>
    </font>
    <font>
      <b/>
      <sz val="8"/>
      <color theme="1"/>
      <name val="Cambria"/>
      <family val="1"/>
      <charset val="162"/>
    </font>
    <font>
      <b/>
      <sz val="8"/>
      <color theme="1"/>
      <name val="Calibri"/>
      <family val="2"/>
      <charset val="162"/>
      <scheme val="minor"/>
    </font>
    <font>
      <sz val="8"/>
      <color theme="1"/>
      <name val="Cambria"/>
      <family val="1"/>
      <charset val="162"/>
    </font>
    <font>
      <b/>
      <sz val="10"/>
      <name val="Cambria"/>
      <family val="1"/>
      <charset val="162"/>
    </font>
    <font>
      <b/>
      <sz val="8"/>
      <name val="Cambria"/>
      <family val="1"/>
      <charset val="162"/>
    </font>
    <font>
      <b/>
      <sz val="7"/>
      <name val="Cambria"/>
      <family val="1"/>
      <charset val="162"/>
    </font>
    <font>
      <sz val="7"/>
      <color theme="1"/>
      <name val="Cambria"/>
      <family val="1"/>
      <charset val="162"/>
    </font>
    <font>
      <b/>
      <sz val="10"/>
      <color rgb="FFFF0000"/>
      <name val="Cambria"/>
      <family val="1"/>
      <charset val="162"/>
    </font>
    <font>
      <b/>
      <sz val="16"/>
      <color theme="1"/>
      <name val="Cambria"/>
      <family val="1"/>
      <charset val="162"/>
    </font>
    <font>
      <sz val="7"/>
      <name val="Cambria"/>
      <family val="1"/>
      <charset val="16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79">
    <xf numFmtId="0" fontId="0" fillId="0" borderId="0" xfId="0"/>
    <xf numFmtId="0" fontId="2"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hidden="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hidden="1"/>
    </xf>
    <xf numFmtId="0" fontId="6" fillId="2" borderId="5" xfId="0" applyFont="1" applyFill="1" applyBorder="1" applyAlignment="1">
      <alignment horizontal="center" vertical="center" wrapText="1"/>
    </xf>
    <xf numFmtId="0" fontId="10" fillId="3" borderId="1" xfId="0" applyFont="1" applyFill="1" applyBorder="1" applyAlignment="1" applyProtection="1">
      <alignment horizontal="center" vertical="center" textRotation="90" wrapText="1"/>
      <protection locked="0"/>
    </xf>
    <xf numFmtId="0" fontId="9" fillId="3" borderId="1" xfId="0" applyFont="1" applyFill="1" applyBorder="1" applyAlignment="1" applyProtection="1">
      <alignment horizontal="center" vertical="center" textRotation="90" wrapText="1"/>
      <protection locked="0"/>
    </xf>
    <xf numFmtId="0" fontId="5" fillId="2" borderId="5" xfId="0" applyFont="1" applyFill="1" applyBorder="1" applyAlignment="1" applyProtection="1">
      <alignment horizontal="center" vertical="center"/>
      <protection hidden="1"/>
    </xf>
    <xf numFmtId="0" fontId="7" fillId="2" borderId="5" xfId="0" applyFont="1" applyFill="1" applyBorder="1" applyAlignment="1" applyProtection="1">
      <alignment horizontal="left" vertical="center" textRotation="90" wrapText="1"/>
      <protection hidden="1"/>
    </xf>
    <xf numFmtId="14" fontId="7" fillId="2" borderId="5" xfId="0" applyNumberFormat="1" applyFont="1" applyFill="1" applyBorder="1" applyAlignment="1" applyProtection="1">
      <alignment horizontal="center" vertical="center" textRotation="90"/>
      <protection locked="0"/>
    </xf>
    <xf numFmtId="0" fontId="7" fillId="2" borderId="5" xfId="0" applyFont="1" applyFill="1" applyBorder="1" applyAlignment="1" applyProtection="1">
      <alignment horizontal="left" vertical="center" textRotation="90" wrapText="1"/>
      <protection locked="0"/>
    </xf>
    <xf numFmtId="0" fontId="7" fillId="2" borderId="5" xfId="0" applyFont="1" applyFill="1" applyBorder="1" applyAlignment="1">
      <alignment horizontal="left" vertical="center" textRotation="90" wrapText="1"/>
    </xf>
    <xf numFmtId="0" fontId="7" fillId="2" borderId="5" xfId="0" applyFont="1" applyFill="1" applyBorder="1" applyAlignment="1" applyProtection="1">
      <alignment horizontal="left" vertical="center" textRotation="90"/>
      <protection locked="0"/>
    </xf>
    <xf numFmtId="0" fontId="7" fillId="2" borderId="6"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hidden="1"/>
    </xf>
    <xf numFmtId="0" fontId="5" fillId="2" borderId="7"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textRotation="90" wrapText="1"/>
      <protection locked="0"/>
    </xf>
    <xf numFmtId="0" fontId="11" fillId="0" borderId="5" xfId="0" applyFont="1" applyBorder="1" applyAlignment="1">
      <alignment horizontal="left" vertical="center" textRotation="90" wrapText="1"/>
    </xf>
    <xf numFmtId="0" fontId="5" fillId="2" borderId="6" xfId="0" applyFont="1" applyFill="1" applyBorder="1" applyAlignment="1" applyProtection="1">
      <alignment horizontal="left" vertical="center" textRotation="90" wrapText="1"/>
      <protection hidden="1"/>
    </xf>
    <xf numFmtId="0" fontId="7" fillId="2" borderId="6" xfId="0" applyFont="1" applyFill="1" applyBorder="1" applyAlignment="1" applyProtection="1">
      <alignment horizontal="left" vertical="center" textRotation="90" wrapText="1"/>
      <protection locked="0"/>
    </xf>
    <xf numFmtId="0" fontId="11" fillId="2" borderId="5" xfId="0" applyFont="1" applyFill="1" applyBorder="1" applyAlignment="1">
      <alignment horizontal="left" vertical="center" textRotation="90" wrapText="1"/>
    </xf>
    <xf numFmtId="0" fontId="7" fillId="2" borderId="5" xfId="1" applyFont="1" applyFill="1" applyBorder="1" applyAlignment="1" applyProtection="1">
      <alignment horizontal="center" vertical="center" textRotation="90" wrapText="1"/>
      <protection hidden="1"/>
    </xf>
    <xf numFmtId="0" fontId="7" fillId="2" borderId="5" xfId="1" applyFont="1" applyFill="1" applyBorder="1" applyAlignment="1">
      <alignment horizontal="left" vertical="center" textRotation="90" wrapText="1"/>
    </xf>
    <xf numFmtId="0" fontId="7" fillId="2" borderId="5"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2" borderId="5" xfId="0" applyFont="1" applyFill="1" applyBorder="1" applyAlignment="1" applyProtection="1">
      <alignment horizontal="left" vertical="center" textRotation="90" wrapText="1"/>
      <protection hidden="1"/>
    </xf>
    <xf numFmtId="0" fontId="7" fillId="2" borderId="5" xfId="0" applyFont="1" applyFill="1" applyBorder="1" applyAlignment="1" applyProtection="1">
      <alignment horizontal="left" vertical="center" textRotation="90"/>
      <protection hidden="1"/>
    </xf>
    <xf numFmtId="0" fontId="7" fillId="2" borderId="5" xfId="1" applyFont="1" applyFill="1" applyBorder="1" applyAlignment="1">
      <alignment vertical="center" textRotation="90" wrapText="1"/>
    </xf>
    <xf numFmtId="0" fontId="7" fillId="2" borderId="5" xfId="1" applyFont="1" applyFill="1" applyBorder="1" applyAlignment="1" applyProtection="1">
      <alignment horizontal="left" vertical="center" textRotation="90" wrapText="1"/>
      <protection hidden="1"/>
    </xf>
    <xf numFmtId="0" fontId="11" fillId="2" borderId="5" xfId="0" applyFont="1" applyFill="1" applyBorder="1" applyAlignment="1" applyProtection="1">
      <alignment horizontal="left" vertical="center" textRotation="90"/>
      <protection hidden="1"/>
    </xf>
    <xf numFmtId="0" fontId="11" fillId="2" borderId="5" xfId="1" applyFont="1" applyFill="1" applyBorder="1" applyAlignment="1">
      <alignment horizontal="left" vertical="center" textRotation="90" wrapText="1"/>
    </xf>
    <xf numFmtId="0" fontId="7" fillId="2" borderId="6" xfId="0" applyFont="1" applyFill="1" applyBorder="1" applyAlignment="1" applyProtection="1">
      <alignment horizontal="left" vertical="center" textRotation="90" wrapText="1"/>
      <protection hidden="1"/>
    </xf>
    <xf numFmtId="0" fontId="2" fillId="0" borderId="0" xfId="0" applyFont="1" applyAlignment="1" applyProtection="1">
      <alignment horizontal="left" vertical="center" textRotation="90" wrapText="1"/>
      <protection locked="0"/>
    </xf>
    <xf numFmtId="0" fontId="14" fillId="0" borderId="5" xfId="0" applyFont="1" applyBorder="1" applyAlignment="1">
      <alignment horizontal="left" vertical="center" textRotation="90" wrapText="1"/>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14" fontId="12" fillId="0" borderId="14" xfId="0" applyNumberFormat="1"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3" fillId="0" borderId="8"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0" fillId="3" borderId="2" xfId="0" applyFont="1" applyFill="1" applyBorder="1" applyAlignment="1" applyProtection="1">
      <alignment horizontal="center" vertical="center" textRotation="90"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9" fillId="3" borderId="2" xfId="0" applyFont="1" applyFill="1" applyBorder="1" applyAlignment="1" applyProtection="1">
      <alignment horizontal="center" vertical="center" textRotation="90" wrapText="1"/>
      <protection hidden="1"/>
    </xf>
    <xf numFmtId="0" fontId="9" fillId="3" borderId="1" xfId="0" applyFont="1" applyFill="1" applyBorder="1" applyAlignment="1" applyProtection="1">
      <alignment horizontal="center" vertical="center" textRotation="90" wrapText="1"/>
      <protection hidden="1"/>
    </xf>
    <xf numFmtId="0" fontId="10" fillId="3" borderId="2" xfId="0" applyFont="1" applyFill="1" applyBorder="1" applyAlignment="1" applyProtection="1">
      <alignment horizontal="center" vertical="center" textRotation="90" wrapText="1"/>
      <protection hidden="1"/>
    </xf>
    <xf numFmtId="0" fontId="10" fillId="3" borderId="1" xfId="0" applyFont="1" applyFill="1" applyBorder="1" applyAlignment="1" applyProtection="1">
      <alignment horizontal="center" vertical="center" textRotation="90" wrapText="1"/>
      <protection hidden="1"/>
    </xf>
    <xf numFmtId="0" fontId="10" fillId="3" borderId="1" xfId="0" applyFont="1" applyFill="1" applyBorder="1" applyAlignment="1" applyProtection="1">
      <alignment horizontal="center" vertical="center" textRotation="90" wrapText="1"/>
      <protection locked="0"/>
    </xf>
    <xf numFmtId="0" fontId="9" fillId="3" borderId="1" xfId="0" applyFont="1" applyFill="1" applyBorder="1" applyAlignment="1" applyProtection="1">
      <alignment horizontal="center" vertical="center" textRotation="90" wrapText="1"/>
      <protection locked="0"/>
    </xf>
    <xf numFmtId="0" fontId="9" fillId="3" borderId="3" xfId="0" applyFont="1" applyFill="1" applyBorder="1" applyAlignment="1" applyProtection="1">
      <alignment horizontal="center" vertical="center" textRotation="90" wrapText="1"/>
      <protection locked="0"/>
    </xf>
    <xf numFmtId="0" fontId="9" fillId="3" borderId="2" xfId="0" applyFont="1" applyFill="1" applyBorder="1" applyAlignment="1" applyProtection="1">
      <alignment horizontal="center" vertical="center" textRotation="255" wrapText="1"/>
      <protection locked="0"/>
    </xf>
    <xf numFmtId="0" fontId="10" fillId="3" borderId="3" xfId="0" applyFont="1" applyFill="1" applyBorder="1" applyAlignment="1" applyProtection="1">
      <alignment horizontal="center" vertical="center" textRotation="90" wrapText="1"/>
      <protection locked="0"/>
    </xf>
    <xf numFmtId="0" fontId="10" fillId="3" borderId="2"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textRotation="90" wrapText="1"/>
      <protection locked="0"/>
    </xf>
    <xf numFmtId="0" fontId="6" fillId="3" borderId="2" xfId="0" applyFont="1" applyFill="1" applyBorder="1" applyAlignment="1">
      <alignment horizontal="center" vertical="center" textRotation="90" wrapText="1"/>
    </xf>
    <xf numFmtId="0" fontId="6" fillId="3" borderId="1" xfId="0" applyFont="1" applyFill="1" applyBorder="1" applyAlignment="1">
      <alignment horizontal="center" vertical="center" textRotation="90" wrapText="1"/>
    </xf>
    <xf numFmtId="0" fontId="5" fillId="3" borderId="2" xfId="0" applyFont="1" applyFill="1" applyBorder="1" applyAlignment="1">
      <alignment horizontal="center" vertical="center" textRotation="90" wrapText="1"/>
    </xf>
    <xf numFmtId="0" fontId="5" fillId="3" borderId="1" xfId="0" applyFont="1" applyFill="1" applyBorder="1" applyAlignment="1">
      <alignment horizontal="center" vertical="center" textRotation="90" wrapText="1"/>
    </xf>
    <xf numFmtId="0" fontId="8" fillId="3" borderId="2" xfId="0" applyFont="1" applyFill="1" applyBorder="1" applyAlignment="1" applyProtection="1">
      <alignment horizontal="center" vertical="center" wrapText="1"/>
      <protection locked="0"/>
    </xf>
  </cellXfs>
  <cellStyles count="2">
    <cellStyle name="Normal" xfId="0" builtinId="0"/>
    <cellStyle name="Normal 2 2" xfId="1" xr:uid="{00000000-0005-0000-0000-000001000000}"/>
  </cellStyles>
  <dxfs count="14">
    <dxf>
      <fill>
        <patternFill>
          <bgColor rgb="FFFF0000"/>
        </patternFill>
      </fill>
    </dxf>
    <dxf>
      <fill>
        <patternFill>
          <bgColor rgb="FF7030A0"/>
        </patternFill>
      </fill>
    </dxf>
    <dxf>
      <fill>
        <patternFill>
          <bgColor rgb="FFFFFF00"/>
        </patternFill>
      </fill>
    </dxf>
    <dxf>
      <fill>
        <patternFill>
          <bgColor rgb="FF00B050"/>
        </patternFill>
      </fill>
    </dxf>
    <dxf>
      <fill>
        <patternFill>
          <bgColor rgb="FF92D050"/>
        </patternFill>
      </fill>
    </dxf>
    <dxf>
      <fill>
        <patternFill>
          <bgColor rgb="FFFFFF00"/>
        </patternFill>
      </fill>
    </dxf>
    <dxf>
      <fill>
        <patternFill>
          <bgColor rgb="FF00B0F0"/>
        </patternFill>
      </fill>
    </dxf>
    <dxf>
      <fill>
        <patternFill>
          <bgColor rgb="FFFF0000"/>
        </patternFill>
      </fill>
    </dxf>
    <dxf>
      <font>
        <b/>
        <i val="0"/>
      </font>
      <fill>
        <patternFill>
          <bgColor rgb="FFFF0000"/>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esktop/TB.27.01%20&#199;evre%20S&#252;re&#231;%20Risk%20ve%20F&#305;rsat%20Y&#246;netimi%20Tablosu-R00%2011.11.2020-EYS-ACTV%20Dol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BS-Ferhat%20CAMG&#214;Z/Desktop/ISO%2014001-2015%20&#199;YS/02.S&#220;RECLER/SRC-018%20Risk%20ve%20F&#305;rsatlar%20Y&#246;netimi%20S&#252;reci/PRS-18-TBL-01%20&#199;evre%20Y&#246;netim%20Sistemi%20Risk%20De&#287;erlendirm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sesler"/>
      <sheetName val="Risk Skalası"/>
      <sheetName val="Risk Dereceleri"/>
      <sheetName val="1.Satınalma Süreci-ÇRDT"/>
      <sheetName val="2.SSD Süreci-ÇRDT"/>
      <sheetName val="3.Yedek Parça Süreci-ÇRDT"/>
      <sheetName val="4.ÜP-SK Süreci-ÇRDT"/>
      <sheetName val="5.Ambar Süreci-ÇRDT"/>
      <sheetName val="6.İK Süreci-ÇRDT"/>
      <sheetName val="7.İdari ve Mali İşler-ÇRDT"/>
      <sheetName val="7.Yemekhane-ÇRDT"/>
      <sheetName val="7.Ulaştırma-ÇRDT"/>
      <sheetName val="8.Müh. Hiz Süreci-ÇRDT"/>
      <sheetName val="9.Kalite Yönetim Süreci-ÇRDT"/>
      <sheetName val="10.Satış Süreci-ÇRDT"/>
      <sheetName val="11.Finans Süreci-ÇRDT"/>
      <sheetName val="12.Muhasebe Süreci-ÇRDT"/>
      <sheetName val="13.Bilgi İşlem Süreci-ÇRDT"/>
      <sheetName val="14.Elektronik Üretim-ÇRDT"/>
      <sheetName val="14.Kimyasal Üretim-ÇRDT"/>
      <sheetName val="15.ATIKSU AT-ÇRDT"/>
      <sheetName val="Risk Değerlendirme Raporu"/>
      <sheetName val="Çevre Acil Durum"/>
      <sheetName val="Mevzuat"/>
    </sheetNames>
    <sheetDataSet>
      <sheetData sheetId="0"/>
      <sheetData sheetId="1">
        <row r="4">
          <cell r="C4">
            <v>10</v>
          </cell>
        </row>
        <row r="5">
          <cell r="C5">
            <v>9</v>
          </cell>
        </row>
        <row r="6">
          <cell r="C6">
            <v>8</v>
          </cell>
        </row>
        <row r="7">
          <cell r="C7">
            <v>7</v>
          </cell>
        </row>
        <row r="8">
          <cell r="C8">
            <v>6</v>
          </cell>
        </row>
        <row r="9">
          <cell r="C9">
            <v>5</v>
          </cell>
        </row>
        <row r="10">
          <cell r="C10">
            <v>4</v>
          </cell>
        </row>
        <row r="11">
          <cell r="C11">
            <v>3</v>
          </cell>
        </row>
        <row r="12">
          <cell r="C12">
            <v>2</v>
          </cell>
        </row>
        <row r="13">
          <cell r="C13">
            <v>1</v>
          </cell>
        </row>
      </sheetData>
      <sheetData sheetId="2">
        <row r="2">
          <cell r="A2">
            <v>101</v>
          </cell>
          <cell r="B2" t="str">
            <v>Çok Yüksek Risk</v>
          </cell>
          <cell r="G2" t="str">
            <v>Kabul Et</v>
          </cell>
        </row>
        <row r="3">
          <cell r="A3">
            <v>76</v>
          </cell>
          <cell r="B3" t="str">
            <v>Yüksek Risk</v>
          </cell>
          <cell r="G3" t="str">
            <v>İşle</v>
          </cell>
        </row>
        <row r="4">
          <cell r="A4">
            <v>51</v>
          </cell>
          <cell r="B4" t="str">
            <v>Dikkate Değer Risk</v>
          </cell>
          <cell r="G4" t="str">
            <v>Trasnfer Et</v>
          </cell>
        </row>
        <row r="5">
          <cell r="A5">
            <v>26</v>
          </cell>
          <cell r="B5" t="str">
            <v>Kabul Edilebilir Risk</v>
          </cell>
          <cell r="G5" t="str">
            <v>Kaçın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Değerlendirme"/>
      <sheetName val="Sayfa2"/>
      <sheetName val="Mevzuat"/>
      <sheetName val="metot"/>
      <sheetName val="Çevre Acil Durum"/>
    </sheetNames>
    <sheetDataSet>
      <sheetData sheetId="0" refreshError="1"/>
      <sheetData sheetId="1" refreshError="1"/>
      <sheetData sheetId="2" refreshError="1"/>
      <sheetData sheetId="3" refreshError="1">
        <row r="3">
          <cell r="F3" t="str">
            <v>LOKAL</v>
          </cell>
        </row>
        <row r="19">
          <cell r="A19" t="str">
            <v>ÇEVRE BOYUTLARI/RİSK VE FIRSATLAR</v>
          </cell>
        </row>
        <row r="21">
          <cell r="A21" t="str">
            <v>Elektronik atıklar</v>
          </cell>
        </row>
        <row r="22">
          <cell r="A22" t="str">
            <v>Kağıt ve Ambalaj Atıkları</v>
          </cell>
        </row>
        <row r="23">
          <cell r="A23" t="str">
            <v>Toner-Kartuş</v>
          </cell>
        </row>
        <row r="24">
          <cell r="A24" t="str">
            <v>Klimalar</v>
          </cell>
        </row>
        <row r="25">
          <cell r="A25" t="str">
            <v>Atık Piller</v>
          </cell>
        </row>
        <row r="26">
          <cell r="A26" t="str">
            <v>Atık Floresan</v>
          </cell>
        </row>
        <row r="27">
          <cell r="A27" t="str">
            <v>Elektrik Tüketimi</v>
          </cell>
        </row>
        <row r="28">
          <cell r="A28" t="str">
            <v>Bitkisel Atık Yağlar</v>
          </cell>
        </row>
        <row r="29">
          <cell r="A29" t="str">
            <v>Atık Akümülatör ve Yağlar</v>
          </cell>
        </row>
        <row r="30">
          <cell r="A30" t="str">
            <v>Ömrünü Tamamlamış Lastikler</v>
          </cell>
        </row>
        <row r="31">
          <cell r="A31" t="str">
            <v>Evsel Atık</v>
          </cell>
        </row>
        <row r="32">
          <cell r="A32" t="str">
            <v>Atık Kablolar</v>
          </cell>
        </row>
        <row r="33">
          <cell r="A33" t="str">
            <v>Çevre Sağlığı İlaç Ambalajları(insektisit)</v>
          </cell>
        </row>
        <row r="34">
          <cell r="A34" t="str">
            <v>Tehlikeli maddelerin kalıntılarını içeren ya da tehlikeli maddelerle kontamine olmuş ambalajlar</v>
          </cell>
        </row>
        <row r="35">
          <cell r="A35" t="str">
            <v>Biyolojik işlemlerden kaynaklanan tehlikelisiz maddeler içeren çamurlar</v>
          </cell>
        </row>
        <row r="36">
          <cell r="A36" t="str">
            <v>Mekanik Bakım Sonrası Oluşan Atık yağ</v>
          </cell>
        </row>
        <row r="37">
          <cell r="A37" t="str">
            <v>Mekanik Bakım/Arıza Sonrası Oluşan Atık Makine Parcası</v>
          </cell>
        </row>
        <row r="38">
          <cell r="A38" t="str">
            <v>Kontamine Olmuş Atık İşci Eldiveni</v>
          </cell>
        </row>
        <row r="39">
          <cell r="A39" t="str">
            <v>Kontamine Olmuş Atık İşçi Elbisesi</v>
          </cell>
        </row>
        <row r="40">
          <cell r="A40" t="str">
            <v>Atık Kablolar</v>
          </cell>
        </row>
        <row r="41">
          <cell r="A41" t="str">
            <v>çalışanların yerel iş prosedürlerinin anlayamaması
sebebi ile çevreye dökülenler</v>
          </cell>
        </row>
        <row r="42">
          <cell r="A42" t="str">
            <v>İklim değişikliğinden kaynaklanan ve kuruluşun tesislerini etkileyebilecek artan seller</v>
          </cell>
        </row>
        <row r="43">
          <cell r="A43" t="str">
            <v>Etkili bir çevre yönetim sistemini sürdürmek için yeterli kaynağın ekonomik zorluklar sebebi ile
olmaması</v>
          </cell>
        </row>
        <row r="44">
          <cell r="A44" t="str">
            <v>Hükümet tarafından finanse edilen, hava kalitesini iyileştirebilecek yeni teknoloji ile tanışma,</v>
          </cell>
        </row>
        <row r="45">
          <cell r="A45" t="str">
            <v>Kuraklık zamanında kuruluşun emisyon kontrol makine ve teçhizat kullanım yeteneğini etkileyebilecek
su sıkıntısı.</v>
          </cell>
        </row>
        <row r="46">
          <cell r="A46" t="str">
            <v>Kimyasalların Yere Dökülmesi</v>
          </cell>
        </row>
        <row r="47">
          <cell r="A47" t="str">
            <v>Yangın</v>
          </cell>
        </row>
        <row r="48">
          <cell r="A48" t="str">
            <v>Ofis ısınmasında kullanılan doğal gaz</v>
          </cell>
        </row>
        <row r="49">
          <cell r="A49" t="str">
            <v>Atık tahta paletler</v>
          </cell>
        </row>
        <row r="50">
          <cell r="A50" t="str">
            <v>Jenaratörün bakımı sonrası çıkan atık yağ</v>
          </cell>
        </row>
        <row r="51">
          <cell r="A51" t="str">
            <v>Jeneratör bakımı sonrası çıkan filtreler</v>
          </cell>
        </row>
        <row r="52">
          <cell r="A52" t="str">
            <v>Temizlik malzemelerinden kaynaklı plastik atıklar</v>
          </cell>
        </row>
        <row r="53">
          <cell r="A53" t="str">
            <v>Elektrik enerjisi   kullanımı</v>
          </cell>
        </row>
        <row r="54">
          <cell r="A54" t="str">
            <v>Kanalizasyon atığı</v>
          </cell>
        </row>
        <row r="55">
          <cell r="A55" t="str">
            <v>Ofis kaynaklı kağıt atık</v>
          </cell>
        </row>
        <row r="56">
          <cell r="A56" t="str">
            <v>Ofis kaynaklı toner/kartuş/pil</v>
          </cell>
        </row>
        <row r="57">
          <cell r="A57" t="str">
            <v>Şirket araçlarının bakımı sonrası ortaya çıkan filtreler</v>
          </cell>
        </row>
        <row r="58">
          <cell r="A58" t="str">
            <v>Şirket araçlarının bakımı sonrası çıkan aküler</v>
          </cell>
        </row>
        <row r="59">
          <cell r="A59" t="str">
            <v>Atık floresan</v>
          </cell>
        </row>
        <row r="60">
          <cell r="A60" t="str">
            <v>Atık lastikler</v>
          </cell>
        </row>
        <row r="61">
          <cell r="A61" t="str">
            <v>Atık aküler</v>
          </cell>
        </row>
        <row r="62">
          <cell r="A62" t="str">
            <v>Hurdalar</v>
          </cell>
        </row>
        <row r="63">
          <cell r="A63" t="str">
            <v>(Demir vb.)</v>
          </cell>
        </row>
        <row r="64">
          <cell r="A64" t="str">
            <v>Plastik Atıklar</v>
          </cell>
        </row>
        <row r="65">
          <cell r="A65" t="str">
            <v>Kaynak Yapma</v>
          </cell>
        </row>
        <row r="66">
          <cell r="A66" t="str">
            <v>Kaynak (Elektrotlar)</v>
          </cell>
        </row>
        <row r="67">
          <cell r="A67" t="str">
            <v>Hafriyat Atığı</v>
          </cell>
        </row>
        <row r="68">
          <cell r="A68" t="str">
            <v>Boya işleri</v>
          </cell>
        </row>
        <row r="69">
          <cell r="A69" t="str">
            <v>Gürültü</v>
          </cell>
        </row>
        <row r="70">
          <cell r="A70" t="str">
            <v>Toz emisyonu</v>
          </cell>
        </row>
        <row r="71">
          <cell r="A71" t="str">
            <v>İnşaat katı atıkları</v>
          </cell>
        </row>
        <row r="72">
          <cell r="A72" t="str">
            <v>İnşaat sırasında oluşan kontamine atıklar</v>
          </cell>
        </row>
        <row r="73">
          <cell r="A73" t="str">
            <v>Cephe kaplamasındaki Alüminyum atıkları</v>
          </cell>
        </row>
        <row r="74">
          <cell r="A74" t="str">
            <v>Cam elyafı</v>
          </cell>
        </row>
        <row r="75">
          <cell r="A75" t="str">
            <v>Çimento torbası atıkları</v>
          </cell>
        </row>
      </sheetData>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2"/>
  <sheetViews>
    <sheetView tabSelected="1" zoomScale="130" zoomScaleNormal="130" workbookViewId="0">
      <selection activeCell="AI8" sqref="AI8"/>
    </sheetView>
  </sheetViews>
  <sheetFormatPr defaultColWidth="9.140625" defaultRowHeight="12.75" x14ac:dyDescent="0.25"/>
  <cols>
    <col min="1" max="1" width="3.140625" style="5" customWidth="1"/>
    <col min="2" max="2" width="3.28515625" style="1" customWidth="1"/>
    <col min="3" max="3" width="9.28515625" style="5" customWidth="1"/>
    <col min="4" max="4" width="8" style="5" customWidth="1"/>
    <col min="5" max="5" width="3.42578125" style="5" customWidth="1"/>
    <col min="6" max="6" width="11.140625" style="5" customWidth="1"/>
    <col min="7" max="7" width="10.140625" style="5" customWidth="1"/>
    <col min="8" max="9" width="2.85546875" style="1" customWidth="1"/>
    <col min="10" max="11" width="3.140625" style="1" customWidth="1"/>
    <col min="12" max="12" width="2.5703125" style="1" bestFit="1" customWidth="1"/>
    <col min="13" max="13" width="3.140625" style="1" customWidth="1"/>
    <col min="14" max="14" width="2.42578125" style="1" customWidth="1"/>
    <col min="15" max="15" width="2.5703125" style="1" customWidth="1"/>
    <col min="16" max="16" width="2.28515625" style="6" customWidth="1"/>
    <col min="17" max="17" width="3.28515625" style="6" customWidth="1"/>
    <col min="18" max="18" width="3" style="6" customWidth="1"/>
    <col min="19" max="19" width="2.28515625" style="1" customWidth="1"/>
    <col min="20" max="20" width="2.85546875" style="1" customWidth="1"/>
    <col min="21" max="21" width="11.28515625" style="5" customWidth="1"/>
    <col min="22" max="23" width="2.28515625" style="5" customWidth="1"/>
    <col min="24" max="24" width="2.5703125" style="5" customWidth="1"/>
    <col min="25" max="25" width="2.7109375" style="1" customWidth="1"/>
    <col min="26" max="26" width="2.140625" style="1" customWidth="1"/>
    <col min="27" max="27" width="2.7109375" style="1" customWidth="1"/>
    <col min="28" max="28" width="2" style="1" customWidth="1"/>
    <col min="29" max="29" width="1.85546875" style="1" customWidth="1"/>
    <col min="30" max="30" width="2.140625" style="1" customWidth="1"/>
    <col min="31" max="32" width="1.85546875" style="1" customWidth="1"/>
    <col min="33" max="33" width="2.140625" style="6" customWidth="1"/>
    <col min="34" max="34" width="2.7109375" style="6" customWidth="1"/>
    <col min="35" max="35" width="3.28515625" style="6" customWidth="1"/>
    <col min="36" max="36" width="4.42578125" style="1" customWidth="1"/>
    <col min="37" max="16384" width="9.140625" style="1"/>
  </cols>
  <sheetData>
    <row r="1" spans="1:36" ht="15" customHeight="1" x14ac:dyDescent="0.25">
      <c r="A1" s="46" t="s">
        <v>133</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8"/>
    </row>
    <row r="2" spans="1:36" ht="15" customHeight="1" x14ac:dyDescent="0.25">
      <c r="A2" s="49"/>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1"/>
    </row>
    <row r="3" spans="1:36" ht="15" customHeight="1" x14ac:dyDescent="0.25">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1"/>
    </row>
    <row r="4" spans="1:36" ht="15" customHeight="1" x14ac:dyDescent="0.25">
      <c r="A4" s="5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4"/>
    </row>
    <row r="5" spans="1:36" s="2" customFormat="1" ht="15.75" x14ac:dyDescent="0.25">
      <c r="A5" s="74" t="s">
        <v>110</v>
      </c>
      <c r="B5" s="76" t="s">
        <v>0</v>
      </c>
      <c r="C5" s="78" t="s">
        <v>1</v>
      </c>
      <c r="D5" s="78"/>
      <c r="E5" s="78"/>
      <c r="F5" s="78"/>
      <c r="G5" s="78"/>
      <c r="H5" s="78"/>
      <c r="I5" s="78"/>
      <c r="J5" s="78"/>
      <c r="K5" s="78"/>
      <c r="L5" s="78"/>
      <c r="M5" s="78"/>
      <c r="N5" s="78"/>
      <c r="O5" s="78"/>
      <c r="P5" s="78"/>
      <c r="Q5" s="78"/>
      <c r="R5" s="78"/>
      <c r="S5" s="73" t="s">
        <v>2</v>
      </c>
      <c r="T5" s="73" t="s">
        <v>3</v>
      </c>
      <c r="U5" s="73" t="s">
        <v>4</v>
      </c>
      <c r="V5" s="67" t="s">
        <v>5</v>
      </c>
      <c r="W5" s="67" t="s">
        <v>6</v>
      </c>
      <c r="X5" s="66" t="s">
        <v>7</v>
      </c>
      <c r="Y5" s="71" t="s">
        <v>8</v>
      </c>
      <c r="Z5" s="71"/>
      <c r="AA5" s="71"/>
      <c r="AB5" s="71"/>
      <c r="AC5" s="71"/>
      <c r="AD5" s="71"/>
      <c r="AE5" s="71"/>
      <c r="AF5" s="71"/>
      <c r="AG5" s="71"/>
      <c r="AH5" s="71"/>
      <c r="AI5" s="72"/>
      <c r="AJ5" s="72"/>
    </row>
    <row r="6" spans="1:36" s="2" customFormat="1" ht="15.75" x14ac:dyDescent="0.25">
      <c r="A6" s="74"/>
      <c r="B6" s="76"/>
      <c r="C6" s="55" t="s">
        <v>96</v>
      </c>
      <c r="D6" s="67" t="s">
        <v>9</v>
      </c>
      <c r="E6" s="67" t="s">
        <v>24</v>
      </c>
      <c r="F6" s="67" t="s">
        <v>10</v>
      </c>
      <c r="G6" s="67" t="s">
        <v>11</v>
      </c>
      <c r="H6" s="73" t="s">
        <v>12</v>
      </c>
      <c r="I6" s="78" t="s">
        <v>13</v>
      </c>
      <c r="J6" s="78"/>
      <c r="K6" s="78"/>
      <c r="L6" s="78"/>
      <c r="M6" s="78"/>
      <c r="N6" s="78"/>
      <c r="O6" s="78"/>
      <c r="P6" s="78"/>
      <c r="Q6" s="62" t="s">
        <v>14</v>
      </c>
      <c r="R6" s="64" t="s">
        <v>15</v>
      </c>
      <c r="S6" s="73"/>
      <c r="T6" s="73"/>
      <c r="U6" s="73"/>
      <c r="V6" s="68"/>
      <c r="W6" s="68"/>
      <c r="X6" s="70"/>
      <c r="Y6" s="55" t="s">
        <v>12</v>
      </c>
      <c r="Z6" s="69" t="s">
        <v>16</v>
      </c>
      <c r="AA6" s="69"/>
      <c r="AB6" s="69"/>
      <c r="AC6" s="69"/>
      <c r="AD6" s="69"/>
      <c r="AE6" s="69"/>
      <c r="AF6" s="69"/>
      <c r="AG6" s="69"/>
      <c r="AH6" s="64" t="s">
        <v>14</v>
      </c>
      <c r="AI6" s="64" t="s">
        <v>15</v>
      </c>
      <c r="AJ6" s="55" t="s">
        <v>2</v>
      </c>
    </row>
    <row r="7" spans="1:36" s="2" customFormat="1" ht="99" x14ac:dyDescent="0.25">
      <c r="A7" s="75"/>
      <c r="B7" s="77"/>
      <c r="C7" s="66"/>
      <c r="D7" s="68"/>
      <c r="E7" s="68"/>
      <c r="F7" s="68"/>
      <c r="G7" s="68"/>
      <c r="H7" s="67"/>
      <c r="I7" s="8" t="s">
        <v>17</v>
      </c>
      <c r="J7" s="8" t="s">
        <v>18</v>
      </c>
      <c r="K7" s="8" t="s">
        <v>19</v>
      </c>
      <c r="L7" s="8" t="s">
        <v>20</v>
      </c>
      <c r="M7" s="8" t="s">
        <v>21</v>
      </c>
      <c r="N7" s="8" t="s">
        <v>22</v>
      </c>
      <c r="O7" s="8" t="s">
        <v>23</v>
      </c>
      <c r="P7" s="9" t="s">
        <v>16</v>
      </c>
      <c r="Q7" s="63"/>
      <c r="R7" s="65"/>
      <c r="S7" s="67"/>
      <c r="T7" s="67"/>
      <c r="U7" s="67"/>
      <c r="V7" s="68"/>
      <c r="W7" s="68"/>
      <c r="X7" s="70"/>
      <c r="Y7" s="55"/>
      <c r="Z7" s="19" t="s">
        <v>17</v>
      </c>
      <c r="AA7" s="19" t="s">
        <v>18</v>
      </c>
      <c r="AB7" s="19" t="s">
        <v>19</v>
      </c>
      <c r="AC7" s="19" t="s">
        <v>20</v>
      </c>
      <c r="AD7" s="19" t="s">
        <v>21</v>
      </c>
      <c r="AE7" s="19" t="s">
        <v>22</v>
      </c>
      <c r="AF7" s="19" t="s">
        <v>23</v>
      </c>
      <c r="AG7" s="19" t="s">
        <v>16</v>
      </c>
      <c r="AH7" s="64"/>
      <c r="AI7" s="64"/>
      <c r="AJ7" s="55"/>
    </row>
    <row r="8" spans="1:36" ht="161.25" customHeight="1" x14ac:dyDescent="0.25">
      <c r="A8" s="14" t="s">
        <v>27</v>
      </c>
      <c r="B8" s="26" t="s">
        <v>80</v>
      </c>
      <c r="C8" s="23" t="s">
        <v>28</v>
      </c>
      <c r="D8" s="23" t="s">
        <v>111</v>
      </c>
      <c r="E8" s="7" t="s">
        <v>29</v>
      </c>
      <c r="F8" s="25" t="s">
        <v>112</v>
      </c>
      <c r="G8" s="24" t="s">
        <v>39</v>
      </c>
      <c r="H8" s="3">
        <v>6</v>
      </c>
      <c r="I8" s="3">
        <v>1</v>
      </c>
      <c r="J8" s="3">
        <v>3</v>
      </c>
      <c r="K8" s="3">
        <v>4</v>
      </c>
      <c r="L8" s="3">
        <v>1</v>
      </c>
      <c r="M8" s="3">
        <v>3</v>
      </c>
      <c r="N8" s="3">
        <v>4</v>
      </c>
      <c r="O8" s="3">
        <v>6</v>
      </c>
      <c r="P8" s="4">
        <f t="shared" ref="P8:P19" si="0">MAX(I8:O8)</f>
        <v>6</v>
      </c>
      <c r="Q8" s="10">
        <v>36</v>
      </c>
      <c r="R8" s="11" t="str">
        <f t="shared" ref="R8" si="1">IF(Q8&lt;riskd1,risk1,IF(Q8&lt;riskd2,risk2,IF(Q8&lt;riskd3,risk3,IF(Q8&lt;riskd4,risk4))))</f>
        <v>Dikkate Değer Risk</v>
      </c>
      <c r="S8" s="15" t="str">
        <f t="shared" ref="S8" si="2">IF(Q8&lt;riskd1,KabulEt,IF(Q8&lt;riskd2,İşle,IF(Q8&lt;riskd3,İşle,IF(Q8&lt;riskd4,İşle))))</f>
        <v>İşle</v>
      </c>
      <c r="T8" s="12">
        <v>44147</v>
      </c>
      <c r="U8" s="20" t="s">
        <v>40</v>
      </c>
      <c r="V8" s="13" t="s">
        <v>25</v>
      </c>
      <c r="W8" s="13" t="s">
        <v>41</v>
      </c>
      <c r="X8" s="13" t="s">
        <v>42</v>
      </c>
      <c r="Y8" s="16"/>
      <c r="Z8" s="16"/>
      <c r="AA8" s="16"/>
      <c r="AB8" s="16"/>
      <c r="AC8" s="16"/>
      <c r="AD8" s="16"/>
      <c r="AE8" s="16"/>
      <c r="AF8" s="16"/>
      <c r="AG8" s="17">
        <f>MAX(Z8:AF8)</f>
        <v>0</v>
      </c>
      <c r="AH8" s="18">
        <f t="shared" ref="AH8:AH15" si="3">Y8*AG8</f>
        <v>0</v>
      </c>
      <c r="AI8" s="21"/>
      <c r="AJ8" s="22"/>
    </row>
    <row r="9" spans="1:36" ht="141.75" customHeight="1" x14ac:dyDescent="0.25">
      <c r="A9" s="14" t="s">
        <v>27</v>
      </c>
      <c r="B9" s="26" t="s">
        <v>81</v>
      </c>
      <c r="C9" s="23" t="s">
        <v>30</v>
      </c>
      <c r="D9" s="23" t="s">
        <v>31</v>
      </c>
      <c r="E9" s="7" t="s">
        <v>29</v>
      </c>
      <c r="F9" s="25" t="s">
        <v>43</v>
      </c>
      <c r="G9" s="24" t="s">
        <v>44</v>
      </c>
      <c r="H9" s="3">
        <v>9</v>
      </c>
      <c r="I9" s="3">
        <v>1</v>
      </c>
      <c r="J9" s="3">
        <v>3</v>
      </c>
      <c r="K9" s="3">
        <v>4</v>
      </c>
      <c r="L9" s="3">
        <v>1</v>
      </c>
      <c r="M9" s="3">
        <v>3</v>
      </c>
      <c r="N9" s="3">
        <v>4</v>
      </c>
      <c r="O9" s="3">
        <v>6</v>
      </c>
      <c r="P9" s="4">
        <f t="shared" si="0"/>
        <v>6</v>
      </c>
      <c r="Q9" s="10">
        <f t="shared" ref="Q9:Q14" si="4">H9*P9</f>
        <v>54</v>
      </c>
      <c r="R9" s="11" t="str">
        <f>IF(Q9&lt;riskd1,risk1,IF(Q9&lt;riskd2,risk2,IF(Q9&lt;riskd3,risk3,IF(Q9&lt;riskd4,risk4))))</f>
        <v>Yüksek Risk</v>
      </c>
      <c r="S9" s="15" t="str">
        <f>IF(Q9&lt;riskd1,KabulEt,IF(Q9&lt;riskd2,İşle,IF(Q9&lt;riskd3,İşle,IF(Q9&lt;riskd4,İşle))))</f>
        <v>İşle</v>
      </c>
      <c r="T9" s="12">
        <v>44147</v>
      </c>
      <c r="U9" s="20" t="s">
        <v>45</v>
      </c>
      <c r="V9" s="13" t="s">
        <v>25</v>
      </c>
      <c r="W9" s="13" t="s">
        <v>41</v>
      </c>
      <c r="X9" s="13" t="s">
        <v>42</v>
      </c>
      <c r="Y9" s="26">
        <v>4</v>
      </c>
      <c r="Z9" s="26">
        <v>1</v>
      </c>
      <c r="AA9" s="26">
        <v>3</v>
      </c>
      <c r="AB9" s="26">
        <v>4</v>
      </c>
      <c r="AC9" s="26">
        <v>1</v>
      </c>
      <c r="AD9" s="26">
        <v>3</v>
      </c>
      <c r="AE9" s="26">
        <v>4</v>
      </c>
      <c r="AF9" s="26">
        <v>6</v>
      </c>
      <c r="AG9" s="27">
        <v>6</v>
      </c>
      <c r="AH9" s="28">
        <f t="shared" si="3"/>
        <v>24</v>
      </c>
      <c r="AI9" s="29" t="str">
        <f t="shared" ref="AI9" si="5">IF(AH9&lt;riskd1,risk1,IF(AH9&lt;riskd2,risk2,IF(AH9&lt;riskd3,risk3,IF(AH9&lt;riskd4,risk4))))</f>
        <v>Kabul Edilebilir Risk</v>
      </c>
      <c r="AJ9" s="13" t="str">
        <f t="shared" ref="AJ9" si="6">IF(AH9&lt;riskd1,KabulEt,IF(AH9&lt;riskd2,İşle,IF(AH9&lt;riskd3,İşle,IF(AH9&lt;riskd4,İşle))))</f>
        <v>Kabul Et</v>
      </c>
    </row>
    <row r="10" spans="1:36" ht="141" customHeight="1" x14ac:dyDescent="0.25">
      <c r="A10" s="14" t="s">
        <v>27</v>
      </c>
      <c r="B10" s="26" t="s">
        <v>82</v>
      </c>
      <c r="C10" s="23" t="s">
        <v>32</v>
      </c>
      <c r="D10" s="23" t="s">
        <v>31</v>
      </c>
      <c r="E10" s="7" t="s">
        <v>33</v>
      </c>
      <c r="F10" s="25" t="s">
        <v>113</v>
      </c>
      <c r="G10" s="24" t="s">
        <v>47</v>
      </c>
      <c r="H10" s="3">
        <v>4</v>
      </c>
      <c r="I10" s="3">
        <v>4</v>
      </c>
      <c r="J10" s="3">
        <v>1</v>
      </c>
      <c r="K10" s="3">
        <v>1</v>
      </c>
      <c r="L10" s="3">
        <v>1</v>
      </c>
      <c r="M10" s="3">
        <v>4</v>
      </c>
      <c r="N10" s="3">
        <v>1</v>
      </c>
      <c r="O10" s="3">
        <v>7</v>
      </c>
      <c r="P10" s="4">
        <f t="shared" si="0"/>
        <v>7</v>
      </c>
      <c r="Q10" s="10">
        <f t="shared" si="4"/>
        <v>28</v>
      </c>
      <c r="R10" s="30" t="str">
        <f t="shared" ref="R10" si="7">IF(Q10&lt;riskd1,risk1,IF(Q10&lt;riskd2,risk2,IF(Q10&lt;riskd3,risk3,IF(Q10&lt;riskd4,risk4))))</f>
        <v>Dikkate Değer Risk</v>
      </c>
      <c r="S10" s="15" t="str">
        <f t="shared" ref="S10" si="8">IF(Q10&lt;riskd1,KabulEt,IF(Q10&lt;riskd2,İşle,IF(Q10&lt;riskd3,İşle,IF(Q10&lt;riskd4,İşle))))</f>
        <v>İşle</v>
      </c>
      <c r="T10" s="12">
        <v>44147</v>
      </c>
      <c r="U10" s="20" t="s">
        <v>48</v>
      </c>
      <c r="V10" s="13" t="s">
        <v>25</v>
      </c>
      <c r="W10" s="13" t="s">
        <v>41</v>
      </c>
      <c r="X10" s="13" t="s">
        <v>42</v>
      </c>
      <c r="Y10" s="26"/>
      <c r="Z10" s="26"/>
      <c r="AA10" s="26"/>
      <c r="AB10" s="26"/>
      <c r="AC10" s="26"/>
      <c r="AD10" s="26"/>
      <c r="AE10" s="26"/>
      <c r="AF10" s="26"/>
      <c r="AG10" s="27">
        <f>MAX(Z10:AF10)</f>
        <v>0</v>
      </c>
      <c r="AH10" s="18">
        <f t="shared" si="3"/>
        <v>0</v>
      </c>
      <c r="AI10" s="29"/>
      <c r="AJ10" s="13"/>
    </row>
    <row r="11" spans="1:36" ht="139.5" customHeight="1" x14ac:dyDescent="0.25">
      <c r="A11" s="14" t="s">
        <v>27</v>
      </c>
      <c r="B11" s="26" t="s">
        <v>83</v>
      </c>
      <c r="C11" s="23" t="s">
        <v>34</v>
      </c>
      <c r="D11" s="23" t="s">
        <v>31</v>
      </c>
      <c r="E11" s="7" t="s">
        <v>33</v>
      </c>
      <c r="F11" s="25" t="s">
        <v>49</v>
      </c>
      <c r="G11" s="24" t="s">
        <v>143</v>
      </c>
      <c r="H11" s="3">
        <v>2</v>
      </c>
      <c r="I11" s="3">
        <v>4</v>
      </c>
      <c r="J11" s="3">
        <v>2</v>
      </c>
      <c r="K11" s="3">
        <v>2</v>
      </c>
      <c r="L11" s="3">
        <v>1</v>
      </c>
      <c r="M11" s="3">
        <v>3</v>
      </c>
      <c r="N11" s="3">
        <v>2</v>
      </c>
      <c r="O11" s="3">
        <v>2</v>
      </c>
      <c r="P11" s="4">
        <f t="shared" si="0"/>
        <v>4</v>
      </c>
      <c r="Q11" s="10">
        <f t="shared" si="4"/>
        <v>8</v>
      </c>
      <c r="R11" s="30" t="str">
        <f>IF(Q11&lt;riskd1,risk1,IF(Q11&lt;riskd2,risk2,IF(Q11&lt;riskd3,risk3,IF(Q11&lt;riskd4,risk4))))</f>
        <v>Kabul Edilebilir Risk</v>
      </c>
      <c r="S11" s="15" t="str">
        <f>IF(Q11&lt;riskd1,KabulEt,IF(Q11&lt;riskd2,İşle,IF(Q11&lt;riskd3,İşle,IF(Q11&lt;riskd4,İşle))))</f>
        <v>Kabul Et</v>
      </c>
      <c r="T11" s="12">
        <v>44147</v>
      </c>
      <c r="U11" s="20" t="s">
        <v>50</v>
      </c>
      <c r="V11" s="13" t="s">
        <v>25</v>
      </c>
      <c r="W11" s="13" t="s">
        <v>41</v>
      </c>
      <c r="X11" s="13" t="s">
        <v>42</v>
      </c>
      <c r="Y11" s="26"/>
      <c r="Z11" s="26"/>
      <c r="AA11" s="26"/>
      <c r="AB11" s="26"/>
      <c r="AC11" s="26"/>
      <c r="AD11" s="26"/>
      <c r="AE11" s="26"/>
      <c r="AF11" s="26"/>
      <c r="AG11" s="27">
        <f>MAX(Z11:AF11)</f>
        <v>0</v>
      </c>
      <c r="AH11" s="18">
        <f t="shared" si="3"/>
        <v>0</v>
      </c>
      <c r="AI11" s="29"/>
      <c r="AJ11" s="13"/>
    </row>
    <row r="12" spans="1:36" ht="128.25" customHeight="1" x14ac:dyDescent="0.25">
      <c r="A12" s="14" t="s">
        <v>27</v>
      </c>
      <c r="B12" s="26" t="s">
        <v>84</v>
      </c>
      <c r="C12" s="23" t="s">
        <v>114</v>
      </c>
      <c r="D12" s="23" t="s">
        <v>35</v>
      </c>
      <c r="E12" s="7" t="s">
        <v>33</v>
      </c>
      <c r="F12" s="25" t="s">
        <v>51</v>
      </c>
      <c r="G12" s="24" t="s">
        <v>52</v>
      </c>
      <c r="H12" s="3">
        <v>2</v>
      </c>
      <c r="I12" s="3">
        <v>6</v>
      </c>
      <c r="J12" s="3">
        <v>1</v>
      </c>
      <c r="K12" s="3">
        <v>5</v>
      </c>
      <c r="L12" s="3">
        <v>1</v>
      </c>
      <c r="M12" s="3">
        <v>1</v>
      </c>
      <c r="N12" s="3">
        <v>2</v>
      </c>
      <c r="O12" s="3">
        <v>1</v>
      </c>
      <c r="P12" s="4">
        <f t="shared" si="0"/>
        <v>6</v>
      </c>
      <c r="Q12" s="10">
        <f t="shared" si="4"/>
        <v>12</v>
      </c>
      <c r="R12" s="30" t="str">
        <f>IF(Q12&lt;riskd1,risk1,IF(Q12&lt;riskd2,risk2,IF(Q12&lt;riskd3,risk3,IF(Q12&lt;riskd4,risk4))))</f>
        <v>Kabul Edilebilir Risk</v>
      </c>
      <c r="S12" s="15" t="str">
        <f t="shared" ref="S12" si="9">IF(Q12&lt;riskd1,KabulEt,IF(Q12&lt;riskd2,İşle,IF(Q12&lt;riskd3,İşle,IF(Q12&lt;riskd4,İşle))))</f>
        <v>Kabul Et</v>
      </c>
      <c r="T12" s="12">
        <v>44147</v>
      </c>
      <c r="U12" s="20" t="s">
        <v>48</v>
      </c>
      <c r="V12" s="13" t="s">
        <v>25</v>
      </c>
      <c r="W12" s="13" t="s">
        <v>41</v>
      </c>
      <c r="X12" s="13" t="s">
        <v>42</v>
      </c>
      <c r="Y12" s="26"/>
      <c r="Z12" s="26"/>
      <c r="AA12" s="26"/>
      <c r="AB12" s="26"/>
      <c r="AC12" s="26"/>
      <c r="AD12" s="26"/>
      <c r="AE12" s="26"/>
      <c r="AF12" s="26"/>
      <c r="AG12" s="27">
        <f t="shared" ref="AG12" si="10">MAX(Z12:AF12)</f>
        <v>0</v>
      </c>
      <c r="AH12" s="18">
        <f t="shared" si="3"/>
        <v>0</v>
      </c>
      <c r="AI12" s="29"/>
      <c r="AJ12" s="13"/>
    </row>
    <row r="13" spans="1:36" ht="167.25" customHeight="1" x14ac:dyDescent="0.25">
      <c r="A13" s="14" t="s">
        <v>27</v>
      </c>
      <c r="B13" s="26" t="s">
        <v>85</v>
      </c>
      <c r="C13" s="23" t="s">
        <v>125</v>
      </c>
      <c r="D13" s="23" t="s">
        <v>36</v>
      </c>
      <c r="E13" s="7" t="s">
        <v>33</v>
      </c>
      <c r="F13" s="31" t="s">
        <v>115</v>
      </c>
      <c r="G13" s="24" t="s">
        <v>47</v>
      </c>
      <c r="H13" s="3">
        <v>2</v>
      </c>
      <c r="I13" s="3">
        <v>7</v>
      </c>
      <c r="J13" s="3">
        <v>1</v>
      </c>
      <c r="K13" s="3">
        <v>3</v>
      </c>
      <c r="L13" s="3">
        <v>1</v>
      </c>
      <c r="M13" s="3">
        <v>5</v>
      </c>
      <c r="N13" s="3">
        <v>3</v>
      </c>
      <c r="O13" s="3">
        <v>4</v>
      </c>
      <c r="P13" s="4">
        <f t="shared" si="0"/>
        <v>7</v>
      </c>
      <c r="Q13" s="10">
        <f t="shared" si="4"/>
        <v>14</v>
      </c>
      <c r="R13" s="30" t="str">
        <f t="shared" ref="R13" si="11">IF(Q13&lt;riskd1,risk1,IF(Q13&lt;riskd2,risk2,IF(Q13&lt;riskd3,risk3,IF(Q13&lt;riskd4,risk4))))</f>
        <v>Kabul Edilebilir Risk</v>
      </c>
      <c r="S13" s="15" t="s">
        <v>53</v>
      </c>
      <c r="T13" s="12">
        <v>44147</v>
      </c>
      <c r="U13" s="20" t="s">
        <v>54</v>
      </c>
      <c r="V13" s="13" t="s">
        <v>25</v>
      </c>
      <c r="W13" s="13" t="s">
        <v>41</v>
      </c>
      <c r="X13" s="13" t="s">
        <v>42</v>
      </c>
      <c r="Y13" s="26">
        <v>1</v>
      </c>
      <c r="Z13" s="3">
        <v>7</v>
      </c>
      <c r="AA13" s="3">
        <v>1</v>
      </c>
      <c r="AB13" s="3">
        <v>3</v>
      </c>
      <c r="AC13" s="3">
        <v>1</v>
      </c>
      <c r="AD13" s="3">
        <v>5</v>
      </c>
      <c r="AE13" s="3">
        <v>3</v>
      </c>
      <c r="AF13" s="3">
        <v>4</v>
      </c>
      <c r="AG13" s="27">
        <v>7</v>
      </c>
      <c r="AH13" s="18">
        <f t="shared" si="3"/>
        <v>7</v>
      </c>
      <c r="AI13" s="29" t="s">
        <v>55</v>
      </c>
      <c r="AJ13" s="13" t="s">
        <v>53</v>
      </c>
    </row>
    <row r="14" spans="1:36" ht="126" customHeight="1" x14ac:dyDescent="0.25">
      <c r="A14" s="14" t="s">
        <v>27</v>
      </c>
      <c r="B14" s="26" t="s">
        <v>86</v>
      </c>
      <c r="C14" s="23" t="s">
        <v>37</v>
      </c>
      <c r="D14" s="23"/>
      <c r="E14" s="7" t="s">
        <v>29</v>
      </c>
      <c r="F14" s="31" t="s">
        <v>120</v>
      </c>
      <c r="G14" s="32" t="s">
        <v>116</v>
      </c>
      <c r="H14" s="3">
        <v>6</v>
      </c>
      <c r="I14" s="3">
        <v>2</v>
      </c>
      <c r="J14" s="3">
        <v>1</v>
      </c>
      <c r="K14" s="3">
        <v>2</v>
      </c>
      <c r="L14" s="3">
        <v>1</v>
      </c>
      <c r="M14" s="3">
        <v>3</v>
      </c>
      <c r="N14" s="3">
        <v>5</v>
      </c>
      <c r="O14" s="3">
        <v>2</v>
      </c>
      <c r="P14" s="4">
        <f t="shared" si="0"/>
        <v>5</v>
      </c>
      <c r="Q14" s="10">
        <f t="shared" si="4"/>
        <v>30</v>
      </c>
      <c r="R14" s="33" t="str">
        <f t="shared" ref="R14" si="12">IF(Q14&lt;riskd1,risk1,IF(Q14&lt;riskd2,risk2,IF(Q14&lt;riskd3,risk3,IF(Q14&lt;riskd4,risk4))))</f>
        <v>Dikkate Değer Risk</v>
      </c>
      <c r="S14" s="15" t="str">
        <f t="shared" ref="S14" si="13">IF(Q14&lt;riskd1,KabulEt,IF(Q14&lt;riskd2,İşle,IF(Q14&lt;riskd3,İşle,IF(Q14&lt;riskd4,İşle))))</f>
        <v>İşle</v>
      </c>
      <c r="T14" s="12">
        <v>44147</v>
      </c>
      <c r="U14" s="20" t="s">
        <v>121</v>
      </c>
      <c r="V14" s="13" t="s">
        <v>25</v>
      </c>
      <c r="W14" s="13" t="s">
        <v>41</v>
      </c>
      <c r="X14" s="13" t="s">
        <v>42</v>
      </c>
      <c r="Y14" s="26">
        <v>4</v>
      </c>
      <c r="Z14" s="26">
        <v>2</v>
      </c>
      <c r="AA14" s="26">
        <v>1</v>
      </c>
      <c r="AB14" s="26">
        <v>2</v>
      </c>
      <c r="AC14" s="26">
        <v>1</v>
      </c>
      <c r="AD14" s="26">
        <v>3</v>
      </c>
      <c r="AE14" s="26">
        <v>5</v>
      </c>
      <c r="AF14" s="26">
        <v>2</v>
      </c>
      <c r="AG14" s="27">
        <f t="shared" ref="AG14" si="14">MAX(Z14:AF14)</f>
        <v>5</v>
      </c>
      <c r="AH14" s="18">
        <f t="shared" si="3"/>
        <v>20</v>
      </c>
      <c r="AI14" s="29" t="str">
        <f t="shared" ref="AI14" si="15">IF(AH14&lt;riskd1,risk1,IF(AH14&lt;riskd2,risk2,IF(AH14&lt;riskd3,risk3,IF(AH14&lt;riskd4,risk4))))</f>
        <v>Kabul Edilebilir Risk</v>
      </c>
      <c r="AJ14" s="13" t="str">
        <f t="shared" ref="AJ14" si="16">IF(AH14&lt;riskd1,KabulEt,IF(AH14&lt;riskd2,İşle,IF(AH14&lt;riskd3,İşle,IF(AH14&lt;riskd4,İşle))))</f>
        <v>Kabul Et</v>
      </c>
    </row>
    <row r="15" spans="1:36" ht="135" customHeight="1" x14ac:dyDescent="0.25">
      <c r="A15" s="14" t="s">
        <v>27</v>
      </c>
      <c r="B15" s="26" t="s">
        <v>87</v>
      </c>
      <c r="C15" s="23" t="s">
        <v>38</v>
      </c>
      <c r="D15" s="23"/>
      <c r="E15" s="7" t="s">
        <v>29</v>
      </c>
      <c r="F15" s="25" t="s">
        <v>118</v>
      </c>
      <c r="G15" s="32" t="s">
        <v>117</v>
      </c>
      <c r="H15" s="3">
        <v>4</v>
      </c>
      <c r="I15" s="3">
        <v>2</v>
      </c>
      <c r="J15" s="3">
        <v>5</v>
      </c>
      <c r="K15" s="3">
        <v>5</v>
      </c>
      <c r="L15" s="3">
        <v>2</v>
      </c>
      <c r="M15" s="3">
        <v>6</v>
      </c>
      <c r="N15" s="3">
        <v>2</v>
      </c>
      <c r="O15" s="3">
        <v>2</v>
      </c>
      <c r="P15" s="4">
        <f t="shared" si="0"/>
        <v>6</v>
      </c>
      <c r="Q15" s="10">
        <v>24</v>
      </c>
      <c r="R15" s="11" t="s">
        <v>55</v>
      </c>
      <c r="S15" s="15" t="s">
        <v>76</v>
      </c>
      <c r="T15" s="12">
        <v>44147</v>
      </c>
      <c r="U15" s="20" t="s">
        <v>119</v>
      </c>
      <c r="V15" s="13" t="s">
        <v>25</v>
      </c>
      <c r="W15" s="13" t="s">
        <v>41</v>
      </c>
      <c r="X15" s="13" t="s">
        <v>42</v>
      </c>
      <c r="Y15" s="16">
        <v>2</v>
      </c>
      <c r="Z15" s="3">
        <v>2</v>
      </c>
      <c r="AA15" s="3">
        <v>5</v>
      </c>
      <c r="AB15" s="3">
        <v>5</v>
      </c>
      <c r="AC15" s="3">
        <v>2</v>
      </c>
      <c r="AD15" s="3">
        <v>6</v>
      </c>
      <c r="AE15" s="3">
        <v>2</v>
      </c>
      <c r="AF15" s="3">
        <v>2</v>
      </c>
      <c r="AG15" s="4">
        <f t="shared" ref="AG15" si="17">MAX(Z15:AF15)</f>
        <v>6</v>
      </c>
      <c r="AH15" s="18">
        <f t="shared" si="3"/>
        <v>12</v>
      </c>
      <c r="AI15" s="35" t="s">
        <v>55</v>
      </c>
      <c r="AJ15" s="22" t="s">
        <v>46</v>
      </c>
    </row>
    <row r="16" spans="1:36" ht="120" customHeight="1" x14ac:dyDescent="0.25">
      <c r="A16" s="14" t="s">
        <v>67</v>
      </c>
      <c r="B16" s="26" t="s">
        <v>88</v>
      </c>
      <c r="C16" s="23" t="s">
        <v>68</v>
      </c>
      <c r="D16" s="23"/>
      <c r="E16" s="7" t="s">
        <v>29</v>
      </c>
      <c r="F16" s="25" t="s">
        <v>122</v>
      </c>
      <c r="G16" s="32" t="s">
        <v>123</v>
      </c>
      <c r="H16" s="3">
        <v>2</v>
      </c>
      <c r="I16" s="3">
        <v>1</v>
      </c>
      <c r="J16" s="3">
        <v>1</v>
      </c>
      <c r="K16" s="3">
        <v>1</v>
      </c>
      <c r="L16" s="3">
        <v>1</v>
      </c>
      <c r="M16" s="3">
        <v>1</v>
      </c>
      <c r="N16" s="3">
        <v>5</v>
      </c>
      <c r="O16" s="3">
        <v>5</v>
      </c>
      <c r="P16" s="4">
        <f t="shared" si="0"/>
        <v>5</v>
      </c>
      <c r="Q16" s="10">
        <v>10</v>
      </c>
      <c r="R16" s="11" t="s">
        <v>55</v>
      </c>
      <c r="S16" s="15" t="s">
        <v>53</v>
      </c>
      <c r="T16" s="12">
        <v>44147</v>
      </c>
      <c r="U16" s="20" t="s">
        <v>69</v>
      </c>
      <c r="V16" s="13" t="s">
        <v>25</v>
      </c>
      <c r="W16" s="13" t="s">
        <v>41</v>
      </c>
      <c r="X16" s="13" t="s">
        <v>42</v>
      </c>
      <c r="Y16" s="3">
        <v>1</v>
      </c>
      <c r="Z16" s="3">
        <v>1</v>
      </c>
      <c r="AA16" s="3">
        <v>1</v>
      </c>
      <c r="AB16" s="3">
        <v>1</v>
      </c>
      <c r="AC16" s="3">
        <v>1</v>
      </c>
      <c r="AD16" s="3">
        <v>1</v>
      </c>
      <c r="AE16" s="3">
        <v>5</v>
      </c>
      <c r="AF16" s="3">
        <v>5</v>
      </c>
      <c r="AG16" s="4">
        <f t="shared" ref="AG16" si="18">MAX(Z16:AF16)</f>
        <v>5</v>
      </c>
      <c r="AH16" s="10">
        <v>5</v>
      </c>
      <c r="AI16" s="11" t="s">
        <v>55</v>
      </c>
      <c r="AJ16" s="15" t="s">
        <v>53</v>
      </c>
    </row>
    <row r="17" spans="1:36" ht="114.75" customHeight="1" x14ac:dyDescent="0.25">
      <c r="A17" s="14" t="s">
        <v>67</v>
      </c>
      <c r="B17" s="26" t="s">
        <v>89</v>
      </c>
      <c r="C17" s="23" t="s">
        <v>70</v>
      </c>
      <c r="D17" s="23"/>
      <c r="E17" s="7" t="s">
        <v>29</v>
      </c>
      <c r="F17" s="34" t="s">
        <v>71</v>
      </c>
      <c r="G17" s="24" t="s">
        <v>124</v>
      </c>
      <c r="H17" s="3">
        <v>3</v>
      </c>
      <c r="I17" s="3">
        <v>2</v>
      </c>
      <c r="J17" s="3">
        <v>3</v>
      </c>
      <c r="K17" s="3">
        <v>3</v>
      </c>
      <c r="L17" s="3">
        <v>1</v>
      </c>
      <c r="M17" s="3">
        <v>1</v>
      </c>
      <c r="N17" s="3">
        <v>1</v>
      </c>
      <c r="O17" s="3">
        <v>5</v>
      </c>
      <c r="P17" s="4">
        <f t="shared" si="0"/>
        <v>5</v>
      </c>
      <c r="Q17" s="10">
        <v>15</v>
      </c>
      <c r="R17" s="11" t="s">
        <v>55</v>
      </c>
      <c r="S17" s="15" t="s">
        <v>46</v>
      </c>
      <c r="T17" s="12">
        <v>44147</v>
      </c>
      <c r="U17" s="20" t="s">
        <v>48</v>
      </c>
      <c r="V17" s="13" t="s">
        <v>25</v>
      </c>
      <c r="W17" s="13" t="s">
        <v>41</v>
      </c>
      <c r="X17" s="13" t="s">
        <v>42</v>
      </c>
      <c r="Y17" s="16"/>
      <c r="Z17" s="16"/>
      <c r="AA17" s="16"/>
      <c r="AB17" s="16"/>
      <c r="AC17" s="16"/>
      <c r="AD17" s="16"/>
      <c r="AE17" s="16"/>
      <c r="AF17" s="16"/>
      <c r="AG17" s="17">
        <f>MAX(Z17:AF17)</f>
        <v>0</v>
      </c>
      <c r="AH17" s="18">
        <f>Y17*AG17</f>
        <v>0</v>
      </c>
      <c r="AI17" s="21"/>
      <c r="AJ17" s="22"/>
    </row>
    <row r="18" spans="1:36" ht="129.75" customHeight="1" x14ac:dyDescent="0.25">
      <c r="A18" s="14" t="s">
        <v>67</v>
      </c>
      <c r="B18" s="26" t="s">
        <v>90</v>
      </c>
      <c r="C18" s="23" t="s">
        <v>72</v>
      </c>
      <c r="D18" s="23"/>
      <c r="E18" s="7" t="s">
        <v>29</v>
      </c>
      <c r="F18" s="34" t="s">
        <v>73</v>
      </c>
      <c r="G18" s="24" t="s">
        <v>74</v>
      </c>
      <c r="H18" s="3">
        <v>3</v>
      </c>
      <c r="I18" s="3">
        <v>2</v>
      </c>
      <c r="J18" s="3">
        <v>2</v>
      </c>
      <c r="K18" s="3">
        <v>2</v>
      </c>
      <c r="L18" s="3">
        <v>1</v>
      </c>
      <c r="M18" s="3">
        <v>3</v>
      </c>
      <c r="N18" s="3">
        <v>2</v>
      </c>
      <c r="O18" s="3">
        <v>5</v>
      </c>
      <c r="P18" s="4">
        <f t="shared" si="0"/>
        <v>5</v>
      </c>
      <c r="Q18" s="10">
        <v>15</v>
      </c>
      <c r="R18" s="11" t="s">
        <v>55</v>
      </c>
      <c r="S18" s="15" t="s">
        <v>53</v>
      </c>
      <c r="T18" s="12">
        <v>44147</v>
      </c>
      <c r="U18" s="20" t="s">
        <v>48</v>
      </c>
      <c r="V18" s="13" t="s">
        <v>25</v>
      </c>
      <c r="W18" s="13" t="s">
        <v>41</v>
      </c>
      <c r="X18" s="13" t="s">
        <v>42</v>
      </c>
      <c r="Y18" s="16"/>
      <c r="Z18" s="16"/>
      <c r="AA18" s="16"/>
      <c r="AB18" s="16"/>
      <c r="AC18" s="16"/>
      <c r="AD18" s="16"/>
      <c r="AE18" s="16"/>
      <c r="AF18" s="16"/>
      <c r="AG18" s="17">
        <f>MAX(Z18:AF18)</f>
        <v>0</v>
      </c>
      <c r="AH18" s="18">
        <f t="shared" ref="AH18" si="19">Y18*AG18</f>
        <v>0</v>
      </c>
      <c r="AI18" s="21"/>
      <c r="AJ18" s="22"/>
    </row>
    <row r="19" spans="1:36" ht="129.75" customHeight="1" x14ac:dyDescent="0.25">
      <c r="A19" s="14" t="s">
        <v>97</v>
      </c>
      <c r="B19" s="26" t="s">
        <v>90</v>
      </c>
      <c r="C19" s="23" t="s">
        <v>98</v>
      </c>
      <c r="D19" s="23"/>
      <c r="E19" s="7" t="s">
        <v>29</v>
      </c>
      <c r="F19" s="34" t="s">
        <v>126</v>
      </c>
      <c r="G19" s="24" t="s">
        <v>74</v>
      </c>
      <c r="H19" s="3">
        <v>4</v>
      </c>
      <c r="I19" s="3">
        <v>2</v>
      </c>
      <c r="J19" s="3">
        <v>2</v>
      </c>
      <c r="K19" s="3">
        <v>2</v>
      </c>
      <c r="L19" s="3">
        <v>1</v>
      </c>
      <c r="M19" s="3">
        <v>3</v>
      </c>
      <c r="N19" s="3">
        <v>2</v>
      </c>
      <c r="O19" s="3">
        <v>5</v>
      </c>
      <c r="P19" s="4">
        <f t="shared" si="0"/>
        <v>5</v>
      </c>
      <c r="Q19" s="10">
        <v>20</v>
      </c>
      <c r="R19" s="11" t="s">
        <v>55</v>
      </c>
      <c r="S19" s="15" t="s">
        <v>53</v>
      </c>
      <c r="T19" s="12">
        <v>44147</v>
      </c>
      <c r="U19" s="20" t="s">
        <v>127</v>
      </c>
      <c r="V19" s="13" t="s">
        <v>25</v>
      </c>
      <c r="W19" s="13" t="s">
        <v>41</v>
      </c>
      <c r="X19" s="13" t="s">
        <v>42</v>
      </c>
      <c r="Y19" s="16"/>
      <c r="Z19" s="16"/>
      <c r="AA19" s="16"/>
      <c r="AB19" s="16"/>
      <c r="AC19" s="16"/>
      <c r="AD19" s="16"/>
      <c r="AE19" s="16"/>
      <c r="AF19" s="16"/>
      <c r="AG19" s="17">
        <f>MAX(Z19:AF19)</f>
        <v>0</v>
      </c>
      <c r="AH19" s="18">
        <f t="shared" ref="AH19" si="20">Y19*AG19</f>
        <v>0</v>
      </c>
      <c r="AI19" s="21"/>
      <c r="AJ19" s="22"/>
    </row>
    <row r="20" spans="1:36" ht="125.25" customHeight="1" x14ac:dyDescent="0.25">
      <c r="A20" s="14" t="s">
        <v>59</v>
      </c>
      <c r="B20" s="26" t="s">
        <v>91</v>
      </c>
      <c r="C20" s="23" t="s">
        <v>109</v>
      </c>
      <c r="D20" s="23"/>
      <c r="E20" s="7" t="s">
        <v>29</v>
      </c>
      <c r="F20" s="25" t="s">
        <v>128</v>
      </c>
      <c r="G20" s="24" t="s">
        <v>56</v>
      </c>
      <c r="H20" s="3">
        <v>4</v>
      </c>
      <c r="I20" s="3">
        <v>2</v>
      </c>
      <c r="J20" s="3">
        <v>1</v>
      </c>
      <c r="K20" s="3">
        <v>8</v>
      </c>
      <c r="L20" s="3">
        <v>1</v>
      </c>
      <c r="M20" s="3">
        <v>1</v>
      </c>
      <c r="N20" s="3">
        <v>1</v>
      </c>
      <c r="O20" s="3">
        <v>2</v>
      </c>
      <c r="P20" s="4">
        <f t="shared" ref="P20:P21" si="21">MAX(I20:O20)</f>
        <v>8</v>
      </c>
      <c r="Q20" s="10">
        <v>32</v>
      </c>
      <c r="R20" s="11" t="s">
        <v>55</v>
      </c>
      <c r="S20" s="15" t="s">
        <v>53</v>
      </c>
      <c r="T20" s="12">
        <v>44147</v>
      </c>
      <c r="U20" s="20" t="s">
        <v>129</v>
      </c>
      <c r="V20" s="13" t="s">
        <v>25</v>
      </c>
      <c r="W20" s="13" t="s">
        <v>41</v>
      </c>
      <c r="X20" s="13" t="s">
        <v>42</v>
      </c>
      <c r="Y20" s="16"/>
      <c r="Z20" s="16"/>
      <c r="AA20" s="16"/>
      <c r="AB20" s="16"/>
      <c r="AC20" s="16"/>
      <c r="AD20" s="16"/>
      <c r="AE20" s="16"/>
      <c r="AF20" s="16"/>
      <c r="AG20" s="17">
        <f t="shared" ref="AG20:AG34" si="22">MAX(Z20:AF20)</f>
        <v>0</v>
      </c>
      <c r="AH20" s="18">
        <f t="shared" ref="AH20:AH33" si="23">Y20*AG20</f>
        <v>0</v>
      </c>
      <c r="AI20" s="21"/>
      <c r="AJ20" s="22"/>
    </row>
    <row r="21" spans="1:36" ht="111.75" customHeight="1" x14ac:dyDescent="0.25">
      <c r="A21" s="14" t="s">
        <v>108</v>
      </c>
      <c r="B21" s="26" t="s">
        <v>92</v>
      </c>
      <c r="C21" s="23" t="s">
        <v>60</v>
      </c>
      <c r="D21" s="23"/>
      <c r="E21" s="7" t="s">
        <v>29</v>
      </c>
      <c r="F21" s="25" t="s">
        <v>130</v>
      </c>
      <c r="G21" s="24" t="s">
        <v>56</v>
      </c>
      <c r="H21" s="3">
        <v>4</v>
      </c>
      <c r="I21" s="3">
        <v>2</v>
      </c>
      <c r="J21" s="3">
        <v>5</v>
      </c>
      <c r="K21" s="3">
        <v>2</v>
      </c>
      <c r="L21" s="3">
        <v>1</v>
      </c>
      <c r="M21" s="3">
        <v>2</v>
      </c>
      <c r="N21" s="3">
        <v>2</v>
      </c>
      <c r="O21" s="3">
        <v>5</v>
      </c>
      <c r="P21" s="4">
        <f t="shared" si="21"/>
        <v>5</v>
      </c>
      <c r="Q21" s="10">
        <v>20</v>
      </c>
      <c r="R21" s="11" t="s">
        <v>55</v>
      </c>
      <c r="S21" s="15" t="s">
        <v>53</v>
      </c>
      <c r="T21" s="12">
        <v>44147</v>
      </c>
      <c r="U21" s="20" t="s">
        <v>131</v>
      </c>
      <c r="V21" s="13" t="s">
        <v>25</v>
      </c>
      <c r="W21" s="13" t="s">
        <v>41</v>
      </c>
      <c r="X21" s="13" t="s">
        <v>42</v>
      </c>
      <c r="Y21" s="16"/>
      <c r="Z21" s="16"/>
      <c r="AA21" s="16"/>
      <c r="AB21" s="16"/>
      <c r="AC21" s="16"/>
      <c r="AD21" s="16"/>
      <c r="AE21" s="16"/>
      <c r="AF21" s="16"/>
      <c r="AG21" s="17">
        <f t="shared" si="22"/>
        <v>0</v>
      </c>
      <c r="AH21" s="18">
        <f t="shared" si="23"/>
        <v>0</v>
      </c>
      <c r="AI21" s="21"/>
      <c r="AJ21" s="22"/>
    </row>
    <row r="22" spans="1:36" ht="111.75" customHeight="1" x14ac:dyDescent="0.25">
      <c r="A22" s="14" t="s">
        <v>108</v>
      </c>
      <c r="B22" s="26"/>
      <c r="C22" s="23" t="s">
        <v>94</v>
      </c>
      <c r="D22" s="23"/>
      <c r="E22" s="7"/>
      <c r="F22" s="25" t="s">
        <v>132</v>
      </c>
      <c r="G22" s="24" t="s">
        <v>56</v>
      </c>
      <c r="H22" s="3">
        <v>4</v>
      </c>
      <c r="I22" s="3">
        <v>2</v>
      </c>
      <c r="J22" s="3">
        <v>5</v>
      </c>
      <c r="K22" s="3">
        <v>2</v>
      </c>
      <c r="L22" s="3">
        <v>1</v>
      </c>
      <c r="M22" s="3">
        <v>2</v>
      </c>
      <c r="N22" s="3">
        <v>2</v>
      </c>
      <c r="O22" s="3">
        <v>5</v>
      </c>
      <c r="P22" s="4">
        <f t="shared" ref="P22" si="24">MAX(I22:O22)</f>
        <v>5</v>
      </c>
      <c r="Q22" s="10">
        <v>20</v>
      </c>
      <c r="R22" s="11" t="s">
        <v>55</v>
      </c>
      <c r="S22" s="15" t="s">
        <v>53</v>
      </c>
      <c r="T22" s="12">
        <v>44147</v>
      </c>
      <c r="U22" s="20" t="s">
        <v>134</v>
      </c>
      <c r="V22" s="13" t="s">
        <v>25</v>
      </c>
      <c r="W22" s="13" t="s">
        <v>41</v>
      </c>
      <c r="X22" s="13" t="s">
        <v>42</v>
      </c>
      <c r="Y22" s="16"/>
      <c r="Z22" s="16"/>
      <c r="AA22" s="16"/>
      <c r="AB22" s="16"/>
      <c r="AC22" s="16"/>
      <c r="AD22" s="16"/>
      <c r="AE22" s="16"/>
      <c r="AF22" s="16"/>
      <c r="AG22" s="17">
        <f t="shared" ref="AG22:AG32" si="25">MAX(Z22:AF22)</f>
        <v>0</v>
      </c>
      <c r="AH22" s="18">
        <f t="shared" ref="AH22:AH32" si="26">Y22*AG22</f>
        <v>0</v>
      </c>
      <c r="AI22" s="21"/>
      <c r="AJ22" s="22"/>
    </row>
    <row r="23" spans="1:36" ht="111.75" customHeight="1" x14ac:dyDescent="0.25">
      <c r="A23" s="14" t="s">
        <v>108</v>
      </c>
      <c r="B23" s="26"/>
      <c r="C23" s="23" t="s">
        <v>95</v>
      </c>
      <c r="D23" s="23"/>
      <c r="E23" s="7"/>
      <c r="F23" s="25" t="s">
        <v>128</v>
      </c>
      <c r="G23" s="24" t="s">
        <v>56</v>
      </c>
      <c r="H23" s="3"/>
      <c r="I23" s="3"/>
      <c r="J23" s="3"/>
      <c r="K23" s="3"/>
      <c r="L23" s="3"/>
      <c r="M23" s="3"/>
      <c r="N23" s="3"/>
      <c r="O23" s="3"/>
      <c r="P23" s="4"/>
      <c r="Q23" s="10"/>
      <c r="R23" s="11" t="s">
        <v>55</v>
      </c>
      <c r="S23" s="15" t="s">
        <v>53</v>
      </c>
      <c r="T23" s="12">
        <v>44147</v>
      </c>
      <c r="U23" s="20" t="s">
        <v>134</v>
      </c>
      <c r="V23" s="13" t="s">
        <v>25</v>
      </c>
      <c r="W23" s="13" t="s">
        <v>41</v>
      </c>
      <c r="X23" s="13" t="s">
        <v>42</v>
      </c>
      <c r="Y23" s="16"/>
      <c r="Z23" s="16"/>
      <c r="AA23" s="16"/>
      <c r="AB23" s="16"/>
      <c r="AC23" s="16"/>
      <c r="AD23" s="16"/>
      <c r="AE23" s="16"/>
      <c r="AF23" s="16"/>
      <c r="AG23" s="17">
        <f t="shared" si="25"/>
        <v>0</v>
      </c>
      <c r="AH23" s="18">
        <f t="shared" si="26"/>
        <v>0</v>
      </c>
      <c r="AI23" s="21"/>
      <c r="AJ23" s="22"/>
    </row>
    <row r="24" spans="1:36" ht="111.75" customHeight="1" x14ac:dyDescent="0.25">
      <c r="A24" s="14" t="s">
        <v>108</v>
      </c>
      <c r="B24" s="26"/>
      <c r="C24" s="23" t="s">
        <v>101</v>
      </c>
      <c r="D24" s="23"/>
      <c r="E24" s="7"/>
      <c r="F24" s="25" t="s">
        <v>128</v>
      </c>
      <c r="G24" s="24" t="s">
        <v>136</v>
      </c>
      <c r="H24" s="3"/>
      <c r="I24" s="3"/>
      <c r="J24" s="3"/>
      <c r="K24" s="3"/>
      <c r="L24" s="3"/>
      <c r="M24" s="3"/>
      <c r="N24" s="3"/>
      <c r="O24" s="3"/>
      <c r="P24" s="4"/>
      <c r="Q24" s="10"/>
      <c r="R24" s="11" t="s">
        <v>55</v>
      </c>
      <c r="S24" s="15" t="s">
        <v>53</v>
      </c>
      <c r="T24" s="12">
        <v>44147</v>
      </c>
      <c r="U24" s="20" t="s">
        <v>134</v>
      </c>
      <c r="V24" s="13" t="s">
        <v>25</v>
      </c>
      <c r="W24" s="13" t="s">
        <v>41</v>
      </c>
      <c r="X24" s="13" t="s">
        <v>42</v>
      </c>
      <c r="Y24" s="16"/>
      <c r="Z24" s="16"/>
      <c r="AA24" s="16"/>
      <c r="AB24" s="16"/>
      <c r="AC24" s="16"/>
      <c r="AD24" s="16"/>
      <c r="AE24" s="16"/>
      <c r="AF24" s="16"/>
      <c r="AG24" s="17">
        <f t="shared" si="25"/>
        <v>0</v>
      </c>
      <c r="AH24" s="18">
        <f t="shared" si="26"/>
        <v>0</v>
      </c>
      <c r="AI24" s="21"/>
      <c r="AJ24" s="22"/>
    </row>
    <row r="25" spans="1:36" ht="111.75" customHeight="1" x14ac:dyDescent="0.25">
      <c r="A25" s="14" t="s">
        <v>108</v>
      </c>
      <c r="B25" s="26"/>
      <c r="C25" s="23" t="s">
        <v>102</v>
      </c>
      <c r="D25" s="23"/>
      <c r="E25" s="7"/>
      <c r="F25" s="25" t="s">
        <v>128</v>
      </c>
      <c r="G25" s="24" t="s">
        <v>56</v>
      </c>
      <c r="H25" s="3"/>
      <c r="I25" s="3"/>
      <c r="J25" s="3"/>
      <c r="K25" s="3"/>
      <c r="L25" s="3"/>
      <c r="M25" s="3"/>
      <c r="N25" s="3"/>
      <c r="O25" s="3"/>
      <c r="P25" s="4"/>
      <c r="Q25" s="10"/>
      <c r="R25" s="11" t="s">
        <v>55</v>
      </c>
      <c r="S25" s="15" t="s">
        <v>53</v>
      </c>
      <c r="T25" s="12">
        <v>44147</v>
      </c>
      <c r="U25" s="20" t="s">
        <v>134</v>
      </c>
      <c r="V25" s="13" t="s">
        <v>25</v>
      </c>
      <c r="W25" s="13" t="s">
        <v>41</v>
      </c>
      <c r="X25" s="13" t="s">
        <v>42</v>
      </c>
      <c r="Y25" s="16"/>
      <c r="Z25" s="16"/>
      <c r="AA25" s="16"/>
      <c r="AB25" s="16"/>
      <c r="AC25" s="16"/>
      <c r="AD25" s="16"/>
      <c r="AE25" s="16"/>
      <c r="AF25" s="16"/>
      <c r="AG25" s="17">
        <f t="shared" si="25"/>
        <v>0</v>
      </c>
      <c r="AH25" s="18">
        <f t="shared" si="26"/>
        <v>0</v>
      </c>
      <c r="AI25" s="21"/>
      <c r="AJ25" s="22"/>
    </row>
    <row r="26" spans="1:36" ht="111.75" customHeight="1" x14ac:dyDescent="0.25">
      <c r="A26" s="14" t="s">
        <v>108</v>
      </c>
      <c r="B26" s="26"/>
      <c r="C26" s="23" t="s">
        <v>106</v>
      </c>
      <c r="D26" s="23"/>
      <c r="E26" s="7"/>
      <c r="F26" s="25"/>
      <c r="G26" s="24" t="s">
        <v>136</v>
      </c>
      <c r="H26" s="3"/>
      <c r="I26" s="3"/>
      <c r="J26" s="3"/>
      <c r="K26" s="3"/>
      <c r="L26" s="3"/>
      <c r="M26" s="3"/>
      <c r="N26" s="3"/>
      <c r="O26" s="3"/>
      <c r="P26" s="4"/>
      <c r="Q26" s="10"/>
      <c r="R26" s="11" t="s">
        <v>55</v>
      </c>
      <c r="S26" s="15" t="s">
        <v>53</v>
      </c>
      <c r="T26" s="12">
        <v>44147</v>
      </c>
      <c r="U26" s="20"/>
      <c r="V26" s="13" t="s">
        <v>25</v>
      </c>
      <c r="W26" s="13" t="s">
        <v>41</v>
      </c>
      <c r="X26" s="13" t="s">
        <v>42</v>
      </c>
      <c r="Y26" s="16"/>
      <c r="Z26" s="16"/>
      <c r="AA26" s="16"/>
      <c r="AB26" s="16"/>
      <c r="AC26" s="16"/>
      <c r="AD26" s="16"/>
      <c r="AE26" s="16"/>
      <c r="AF26" s="16"/>
      <c r="AG26" s="17">
        <f t="shared" si="25"/>
        <v>0</v>
      </c>
      <c r="AH26" s="18">
        <f t="shared" si="26"/>
        <v>0</v>
      </c>
      <c r="AI26" s="21"/>
      <c r="AJ26" s="22"/>
    </row>
    <row r="27" spans="1:36" ht="111.75" customHeight="1" x14ac:dyDescent="0.25">
      <c r="A27" s="14" t="s">
        <v>108</v>
      </c>
      <c r="B27" s="26"/>
      <c r="C27" s="23" t="s">
        <v>107</v>
      </c>
      <c r="D27" s="23"/>
      <c r="E27" s="7"/>
      <c r="F27" s="25" t="s">
        <v>128</v>
      </c>
      <c r="G27" s="24" t="s">
        <v>56</v>
      </c>
      <c r="H27" s="3"/>
      <c r="I27" s="3"/>
      <c r="J27" s="3"/>
      <c r="K27" s="3"/>
      <c r="L27" s="3"/>
      <c r="M27" s="3"/>
      <c r="N27" s="3"/>
      <c r="O27" s="3"/>
      <c r="P27" s="4"/>
      <c r="Q27" s="10"/>
      <c r="R27" s="11" t="s">
        <v>55</v>
      </c>
      <c r="S27" s="15" t="s">
        <v>53</v>
      </c>
      <c r="T27" s="12">
        <v>44147</v>
      </c>
      <c r="U27" s="20" t="s">
        <v>134</v>
      </c>
      <c r="V27" s="13" t="s">
        <v>25</v>
      </c>
      <c r="W27" s="13" t="s">
        <v>41</v>
      </c>
      <c r="X27" s="13" t="s">
        <v>42</v>
      </c>
      <c r="Y27" s="16"/>
      <c r="Z27" s="16"/>
      <c r="AA27" s="16"/>
      <c r="AB27" s="16"/>
      <c r="AC27" s="16"/>
      <c r="AD27" s="16"/>
      <c r="AE27" s="16"/>
      <c r="AF27" s="16"/>
      <c r="AG27" s="17">
        <f t="shared" si="25"/>
        <v>0</v>
      </c>
      <c r="AH27" s="18">
        <f t="shared" si="26"/>
        <v>0</v>
      </c>
      <c r="AI27" s="21"/>
      <c r="AJ27" s="22"/>
    </row>
    <row r="28" spans="1:36" ht="111.75" customHeight="1" x14ac:dyDescent="0.25">
      <c r="A28" s="14" t="s">
        <v>108</v>
      </c>
      <c r="B28" s="26"/>
      <c r="C28" s="23" t="s">
        <v>105</v>
      </c>
      <c r="D28" s="23"/>
      <c r="E28" s="7"/>
      <c r="F28" s="25"/>
      <c r="G28" s="24" t="s">
        <v>137</v>
      </c>
      <c r="H28" s="3"/>
      <c r="I28" s="3"/>
      <c r="J28" s="3"/>
      <c r="K28" s="3"/>
      <c r="L28" s="3"/>
      <c r="M28" s="3"/>
      <c r="N28" s="3"/>
      <c r="O28" s="3"/>
      <c r="P28" s="4"/>
      <c r="Q28" s="10"/>
      <c r="R28" s="11" t="s">
        <v>55</v>
      </c>
      <c r="S28" s="15" t="s">
        <v>53</v>
      </c>
      <c r="T28" s="12">
        <v>44147</v>
      </c>
      <c r="U28" s="20"/>
      <c r="V28" s="13" t="s">
        <v>25</v>
      </c>
      <c r="W28" s="13" t="s">
        <v>41</v>
      </c>
      <c r="X28" s="13" t="s">
        <v>42</v>
      </c>
      <c r="Y28" s="16"/>
      <c r="Z28" s="16"/>
      <c r="AA28" s="16"/>
      <c r="AB28" s="16"/>
      <c r="AC28" s="16"/>
      <c r="AD28" s="16"/>
      <c r="AE28" s="16"/>
      <c r="AF28" s="16"/>
      <c r="AG28" s="17">
        <f t="shared" si="25"/>
        <v>0</v>
      </c>
      <c r="AH28" s="18">
        <f t="shared" si="26"/>
        <v>0</v>
      </c>
      <c r="AI28" s="21"/>
      <c r="AJ28" s="22"/>
    </row>
    <row r="29" spans="1:36" ht="111.75" customHeight="1" x14ac:dyDescent="0.25">
      <c r="A29" s="14" t="s">
        <v>108</v>
      </c>
      <c r="B29" s="26"/>
      <c r="C29" s="23" t="s">
        <v>104</v>
      </c>
      <c r="D29" s="23"/>
      <c r="E29" s="7"/>
      <c r="F29" s="25" t="s">
        <v>128</v>
      </c>
      <c r="G29" s="24" t="s">
        <v>56</v>
      </c>
      <c r="H29" s="3"/>
      <c r="I29" s="3"/>
      <c r="J29" s="3"/>
      <c r="K29" s="3"/>
      <c r="L29" s="3"/>
      <c r="M29" s="3"/>
      <c r="N29" s="3"/>
      <c r="O29" s="3"/>
      <c r="P29" s="4"/>
      <c r="Q29" s="10"/>
      <c r="R29" s="11" t="s">
        <v>55</v>
      </c>
      <c r="S29" s="15" t="s">
        <v>53</v>
      </c>
      <c r="T29" s="12">
        <v>44147</v>
      </c>
      <c r="U29" s="20" t="s">
        <v>134</v>
      </c>
      <c r="V29" s="13" t="s">
        <v>25</v>
      </c>
      <c r="W29" s="13" t="s">
        <v>41</v>
      </c>
      <c r="X29" s="13" t="s">
        <v>42</v>
      </c>
      <c r="Y29" s="16"/>
      <c r="Z29" s="16"/>
      <c r="AA29" s="16"/>
      <c r="AB29" s="16"/>
      <c r="AC29" s="16"/>
      <c r="AD29" s="16"/>
      <c r="AE29" s="16"/>
      <c r="AF29" s="16"/>
      <c r="AG29" s="17">
        <f t="shared" si="25"/>
        <v>0</v>
      </c>
      <c r="AH29" s="18">
        <f t="shared" si="26"/>
        <v>0</v>
      </c>
      <c r="AI29" s="21"/>
      <c r="AJ29" s="22"/>
    </row>
    <row r="30" spans="1:36" ht="111.75" customHeight="1" x14ac:dyDescent="0.25">
      <c r="A30" s="14" t="s">
        <v>108</v>
      </c>
      <c r="B30" s="26"/>
      <c r="C30" s="23" t="s">
        <v>103</v>
      </c>
      <c r="D30" s="23"/>
      <c r="E30" s="7"/>
      <c r="F30" s="25"/>
      <c r="G30" s="24" t="s">
        <v>137</v>
      </c>
      <c r="H30" s="3"/>
      <c r="I30" s="3"/>
      <c r="J30" s="3"/>
      <c r="K30" s="3"/>
      <c r="L30" s="3"/>
      <c r="M30" s="3"/>
      <c r="N30" s="3"/>
      <c r="O30" s="3"/>
      <c r="P30" s="4"/>
      <c r="Q30" s="10"/>
      <c r="R30" s="11" t="s">
        <v>55</v>
      </c>
      <c r="S30" s="15" t="s">
        <v>53</v>
      </c>
      <c r="T30" s="12">
        <v>44147</v>
      </c>
      <c r="U30" s="20"/>
      <c r="V30" s="13" t="s">
        <v>25</v>
      </c>
      <c r="W30" s="13" t="s">
        <v>41</v>
      </c>
      <c r="X30" s="13" t="s">
        <v>42</v>
      </c>
      <c r="Y30" s="16"/>
      <c r="Z30" s="16"/>
      <c r="AA30" s="16"/>
      <c r="AB30" s="16"/>
      <c r="AC30" s="16"/>
      <c r="AD30" s="16"/>
      <c r="AE30" s="16"/>
      <c r="AF30" s="16"/>
      <c r="AG30" s="17">
        <f t="shared" si="25"/>
        <v>0</v>
      </c>
      <c r="AH30" s="18">
        <f t="shared" si="26"/>
        <v>0</v>
      </c>
      <c r="AI30" s="21"/>
      <c r="AJ30" s="22"/>
    </row>
    <row r="31" spans="1:36" ht="111.75" customHeight="1" x14ac:dyDescent="0.25">
      <c r="A31" s="14" t="s">
        <v>108</v>
      </c>
      <c r="B31" s="26"/>
      <c r="C31" s="23" t="s">
        <v>99</v>
      </c>
      <c r="D31" s="23"/>
      <c r="E31" s="7"/>
      <c r="F31" s="25" t="s">
        <v>141</v>
      </c>
      <c r="G31" s="24" t="s">
        <v>135</v>
      </c>
      <c r="H31" s="24"/>
      <c r="I31" s="3"/>
      <c r="J31" s="3"/>
      <c r="K31" s="3"/>
      <c r="L31" s="3"/>
      <c r="M31" s="3"/>
      <c r="N31" s="3"/>
      <c r="O31" s="3"/>
      <c r="P31" s="4"/>
      <c r="Q31" s="10"/>
      <c r="R31" s="11" t="s">
        <v>55</v>
      </c>
      <c r="S31" s="15" t="s">
        <v>53</v>
      </c>
      <c r="T31" s="12">
        <v>44147</v>
      </c>
      <c r="U31" s="25" t="s">
        <v>142</v>
      </c>
      <c r="V31" s="13" t="s">
        <v>25</v>
      </c>
      <c r="W31" s="13" t="s">
        <v>41</v>
      </c>
      <c r="X31" s="13" t="s">
        <v>42</v>
      </c>
      <c r="Y31" s="16"/>
      <c r="Z31" s="16"/>
      <c r="AA31" s="16"/>
      <c r="AB31" s="16"/>
      <c r="AC31" s="16"/>
      <c r="AD31" s="16"/>
      <c r="AE31" s="16"/>
      <c r="AF31" s="16"/>
      <c r="AG31" s="17">
        <f t="shared" si="25"/>
        <v>0</v>
      </c>
      <c r="AH31" s="18">
        <f t="shared" si="26"/>
        <v>0</v>
      </c>
      <c r="AI31" s="21"/>
      <c r="AJ31" s="22"/>
    </row>
    <row r="32" spans="1:36" ht="111.75" customHeight="1" x14ac:dyDescent="0.25">
      <c r="A32" s="14" t="s">
        <v>108</v>
      </c>
      <c r="B32" s="26"/>
      <c r="C32" s="23" t="s">
        <v>100</v>
      </c>
      <c r="D32" s="23"/>
      <c r="E32" s="7"/>
      <c r="F32" s="25"/>
      <c r="G32" s="24" t="s">
        <v>137</v>
      </c>
      <c r="H32" s="3"/>
      <c r="I32" s="3"/>
      <c r="J32" s="3"/>
      <c r="K32" s="3"/>
      <c r="L32" s="3"/>
      <c r="M32" s="3"/>
      <c r="N32" s="3"/>
      <c r="O32" s="3"/>
      <c r="P32" s="4"/>
      <c r="Q32" s="10"/>
      <c r="R32" s="11" t="s">
        <v>55</v>
      </c>
      <c r="S32" s="15" t="s">
        <v>53</v>
      </c>
      <c r="T32" s="12">
        <v>44147</v>
      </c>
      <c r="U32" s="20"/>
      <c r="V32" s="13" t="s">
        <v>25</v>
      </c>
      <c r="W32" s="13" t="s">
        <v>41</v>
      </c>
      <c r="X32" s="13" t="s">
        <v>42</v>
      </c>
      <c r="Y32" s="16"/>
      <c r="Z32" s="16"/>
      <c r="AA32" s="16"/>
      <c r="AB32" s="16"/>
      <c r="AC32" s="16"/>
      <c r="AD32" s="16"/>
      <c r="AE32" s="16"/>
      <c r="AF32" s="16"/>
      <c r="AG32" s="17">
        <f t="shared" si="25"/>
        <v>0</v>
      </c>
      <c r="AH32" s="18">
        <f t="shared" si="26"/>
        <v>0</v>
      </c>
      <c r="AI32" s="21"/>
      <c r="AJ32" s="22"/>
    </row>
    <row r="33" spans="1:36" ht="112.5" customHeight="1" x14ac:dyDescent="0.25">
      <c r="A33" s="14" t="s">
        <v>108</v>
      </c>
      <c r="B33" s="26"/>
      <c r="C33" s="23" t="s">
        <v>62</v>
      </c>
      <c r="D33" s="23"/>
      <c r="E33" s="7" t="s">
        <v>33</v>
      </c>
      <c r="F33" s="25" t="s">
        <v>61</v>
      </c>
      <c r="G33" s="24" t="s">
        <v>56</v>
      </c>
      <c r="H33" s="3">
        <v>2</v>
      </c>
      <c r="I33" s="3">
        <v>2</v>
      </c>
      <c r="J33" s="3">
        <v>5</v>
      </c>
      <c r="K33" s="3">
        <v>2</v>
      </c>
      <c r="L33" s="3">
        <v>1</v>
      </c>
      <c r="M33" s="3">
        <v>2</v>
      </c>
      <c r="N33" s="3">
        <v>2</v>
      </c>
      <c r="O33" s="3">
        <v>5</v>
      </c>
      <c r="P33" s="4">
        <f t="shared" ref="P33:P34" si="27">MAX(I33:O33)</f>
        <v>5</v>
      </c>
      <c r="Q33" s="10">
        <v>10</v>
      </c>
      <c r="R33" s="11" t="s">
        <v>55</v>
      </c>
      <c r="S33" s="15" t="s">
        <v>53</v>
      </c>
      <c r="T33" s="12">
        <v>44147</v>
      </c>
      <c r="U33" s="20" t="s">
        <v>48</v>
      </c>
      <c r="V33" s="13" t="s">
        <v>25</v>
      </c>
      <c r="W33" s="13" t="s">
        <v>41</v>
      </c>
      <c r="X33" s="13" t="s">
        <v>42</v>
      </c>
      <c r="Y33" s="16"/>
      <c r="Z33" s="16"/>
      <c r="AA33" s="16"/>
      <c r="AB33" s="16"/>
      <c r="AC33" s="16"/>
      <c r="AD33" s="16"/>
      <c r="AE33" s="16"/>
      <c r="AF33" s="16"/>
      <c r="AG33" s="17">
        <f t="shared" si="22"/>
        <v>0</v>
      </c>
      <c r="AH33" s="18">
        <f t="shared" si="23"/>
        <v>0</v>
      </c>
      <c r="AI33" s="21"/>
      <c r="AJ33" s="22"/>
    </row>
    <row r="34" spans="1:36" ht="139.5" customHeight="1" x14ac:dyDescent="0.25">
      <c r="A34" s="14" t="s">
        <v>108</v>
      </c>
      <c r="B34" s="26" t="s">
        <v>83</v>
      </c>
      <c r="C34" s="23" t="s">
        <v>63</v>
      </c>
      <c r="D34" s="23"/>
      <c r="E34" s="7" t="s">
        <v>29</v>
      </c>
      <c r="F34" s="34" t="s">
        <v>64</v>
      </c>
      <c r="G34" s="24" t="s">
        <v>65</v>
      </c>
      <c r="H34" s="3">
        <v>2</v>
      </c>
      <c r="I34" s="3">
        <v>2</v>
      </c>
      <c r="J34" s="3">
        <v>2</v>
      </c>
      <c r="K34" s="3">
        <v>2</v>
      </c>
      <c r="L34" s="3">
        <v>5</v>
      </c>
      <c r="M34" s="3">
        <v>4</v>
      </c>
      <c r="N34" s="3">
        <v>2</v>
      </c>
      <c r="O34" s="3">
        <v>5</v>
      </c>
      <c r="P34" s="4">
        <f t="shared" si="27"/>
        <v>5</v>
      </c>
      <c r="Q34" s="10">
        <v>10</v>
      </c>
      <c r="R34" s="11" t="s">
        <v>55</v>
      </c>
      <c r="S34" s="15" t="s">
        <v>46</v>
      </c>
      <c r="T34" s="12">
        <v>44147</v>
      </c>
      <c r="U34" s="20" t="s">
        <v>66</v>
      </c>
      <c r="V34" s="13" t="s">
        <v>25</v>
      </c>
      <c r="W34" s="13" t="s">
        <v>41</v>
      </c>
      <c r="X34" s="13" t="s">
        <v>42</v>
      </c>
      <c r="Y34" s="16"/>
      <c r="Z34" s="16"/>
      <c r="AA34" s="16"/>
      <c r="AB34" s="16"/>
      <c r="AC34" s="16"/>
      <c r="AD34" s="16"/>
      <c r="AE34" s="16"/>
      <c r="AF34" s="16"/>
      <c r="AG34" s="17">
        <f t="shared" si="22"/>
        <v>0</v>
      </c>
      <c r="AH34" s="18">
        <f t="shared" ref="AH34:AH35" si="28">Y34*AG34</f>
        <v>0</v>
      </c>
      <c r="AI34" s="21"/>
      <c r="AJ34" s="22"/>
    </row>
    <row r="35" spans="1:36" ht="170.25" customHeight="1" x14ac:dyDescent="0.25">
      <c r="A35" s="14" t="s">
        <v>75</v>
      </c>
      <c r="B35" s="26" t="s">
        <v>93</v>
      </c>
      <c r="C35" s="23" t="s">
        <v>144</v>
      </c>
      <c r="D35" s="23"/>
      <c r="E35" s="7" t="s">
        <v>33</v>
      </c>
      <c r="F35" s="25" t="s">
        <v>138</v>
      </c>
      <c r="G35" s="24" t="s">
        <v>78</v>
      </c>
      <c r="H35" s="3">
        <v>6</v>
      </c>
      <c r="I35" s="3">
        <v>2</v>
      </c>
      <c r="J35" s="3">
        <v>6</v>
      </c>
      <c r="K35" s="3">
        <v>6</v>
      </c>
      <c r="L35" s="3">
        <v>2</v>
      </c>
      <c r="M35" s="3">
        <v>6</v>
      </c>
      <c r="N35" s="3">
        <v>6</v>
      </c>
      <c r="O35" s="3">
        <v>6</v>
      </c>
      <c r="P35" s="4">
        <v>6</v>
      </c>
      <c r="Q35" s="10">
        <f t="shared" ref="Q35" si="29">H35*P35</f>
        <v>36</v>
      </c>
      <c r="R35" s="11" t="s">
        <v>57</v>
      </c>
      <c r="S35" s="15" t="s">
        <v>58</v>
      </c>
      <c r="T35" s="12">
        <v>44147</v>
      </c>
      <c r="U35" s="37" t="s">
        <v>139</v>
      </c>
      <c r="V35" s="13" t="s">
        <v>25</v>
      </c>
      <c r="W35" s="13" t="s">
        <v>41</v>
      </c>
      <c r="X35" s="13" t="s">
        <v>42</v>
      </c>
      <c r="Y35" s="16">
        <v>3</v>
      </c>
      <c r="Z35" s="3">
        <v>2</v>
      </c>
      <c r="AA35" s="3">
        <v>6</v>
      </c>
      <c r="AB35" s="3">
        <v>6</v>
      </c>
      <c r="AC35" s="3">
        <v>2</v>
      </c>
      <c r="AD35" s="3">
        <v>6</v>
      </c>
      <c r="AE35" s="3">
        <v>6</v>
      </c>
      <c r="AF35" s="3">
        <v>6</v>
      </c>
      <c r="AG35" s="4">
        <v>6</v>
      </c>
      <c r="AH35" s="18">
        <f t="shared" si="28"/>
        <v>18</v>
      </c>
      <c r="AI35" s="21" t="s">
        <v>55</v>
      </c>
      <c r="AJ35" s="22" t="s">
        <v>53</v>
      </c>
    </row>
    <row r="36" spans="1:36" ht="170.25" customHeight="1" x14ac:dyDescent="0.25">
      <c r="A36" s="14" t="s">
        <v>75</v>
      </c>
      <c r="B36" s="26" t="s">
        <v>93</v>
      </c>
      <c r="C36" s="23" t="s">
        <v>77</v>
      </c>
      <c r="D36" s="23"/>
      <c r="E36" s="7" t="s">
        <v>33</v>
      </c>
      <c r="F36" s="25" t="s">
        <v>140</v>
      </c>
      <c r="G36" s="24" t="s">
        <v>78</v>
      </c>
      <c r="H36" s="3">
        <v>6</v>
      </c>
      <c r="I36" s="3">
        <v>2</v>
      </c>
      <c r="J36" s="3">
        <v>6</v>
      </c>
      <c r="K36" s="3">
        <v>6</v>
      </c>
      <c r="L36" s="3">
        <v>2</v>
      </c>
      <c r="M36" s="3">
        <v>6</v>
      </c>
      <c r="N36" s="3">
        <v>6</v>
      </c>
      <c r="O36" s="3">
        <v>6</v>
      </c>
      <c r="P36" s="4">
        <v>6</v>
      </c>
      <c r="Q36" s="10">
        <f t="shared" ref="Q36" si="30">H36*P36</f>
        <v>36</v>
      </c>
      <c r="R36" s="11" t="s">
        <v>57</v>
      </c>
      <c r="S36" s="15" t="s">
        <v>58</v>
      </c>
      <c r="T36" s="12">
        <v>44147</v>
      </c>
      <c r="U36" s="37" t="s">
        <v>79</v>
      </c>
      <c r="V36" s="13" t="s">
        <v>25</v>
      </c>
      <c r="W36" s="13" t="s">
        <v>41</v>
      </c>
      <c r="X36" s="13" t="s">
        <v>42</v>
      </c>
      <c r="Y36" s="16">
        <v>3</v>
      </c>
      <c r="Z36" s="3">
        <v>2</v>
      </c>
      <c r="AA36" s="3">
        <v>6</v>
      </c>
      <c r="AB36" s="3">
        <v>6</v>
      </c>
      <c r="AC36" s="3">
        <v>2</v>
      </c>
      <c r="AD36" s="3">
        <v>6</v>
      </c>
      <c r="AE36" s="3">
        <v>6</v>
      </c>
      <c r="AF36" s="3">
        <v>6</v>
      </c>
      <c r="AG36" s="4">
        <v>6</v>
      </c>
      <c r="AH36" s="18">
        <f t="shared" ref="AH36" si="31">Y36*AG36</f>
        <v>18</v>
      </c>
      <c r="AI36" s="21" t="s">
        <v>55</v>
      </c>
      <c r="AJ36" s="22" t="s">
        <v>53</v>
      </c>
    </row>
    <row r="37" spans="1:36" x14ac:dyDescent="0.25">
      <c r="A37" s="56"/>
      <c r="B37" s="56"/>
      <c r="C37" s="57"/>
      <c r="D37" s="60" t="s">
        <v>26</v>
      </c>
      <c r="E37" s="56"/>
      <c r="F37" s="56"/>
      <c r="G37" s="56"/>
      <c r="H37" s="56"/>
      <c r="I37" s="56"/>
      <c r="J37" s="56"/>
      <c r="K37" s="56"/>
      <c r="L37" s="56"/>
      <c r="M37" s="56"/>
      <c r="N37" s="56"/>
      <c r="O37" s="56"/>
      <c r="P37" s="56"/>
      <c r="Q37" s="56"/>
      <c r="R37" s="57"/>
      <c r="U37" s="36"/>
    </row>
    <row r="38" spans="1:36" x14ac:dyDescent="0.25">
      <c r="A38" s="58"/>
      <c r="B38" s="58"/>
      <c r="C38" s="59"/>
      <c r="D38" s="61"/>
      <c r="E38" s="58"/>
      <c r="F38" s="58"/>
      <c r="G38" s="58"/>
      <c r="H38" s="58"/>
      <c r="I38" s="58"/>
      <c r="J38" s="58"/>
      <c r="K38" s="58"/>
      <c r="L38" s="58"/>
      <c r="M38" s="58"/>
      <c r="N38" s="58"/>
      <c r="O38" s="58"/>
      <c r="P38" s="58"/>
      <c r="Q38" s="58"/>
      <c r="R38" s="59"/>
    </row>
    <row r="39" spans="1:36" x14ac:dyDescent="0.25">
      <c r="A39" s="44"/>
      <c r="B39" s="44"/>
      <c r="C39" s="45"/>
      <c r="D39" s="40">
        <v>44147</v>
      </c>
      <c r="E39" s="41"/>
      <c r="F39" s="41"/>
      <c r="G39" s="41"/>
      <c r="H39" s="41"/>
      <c r="I39" s="41"/>
      <c r="J39" s="41"/>
      <c r="K39" s="41"/>
      <c r="L39" s="41"/>
      <c r="M39" s="41"/>
      <c r="N39" s="41"/>
      <c r="O39" s="41"/>
      <c r="P39" s="41"/>
      <c r="Q39" s="41"/>
      <c r="R39" s="42"/>
    </row>
    <row r="40" spans="1:36" x14ac:dyDescent="0.25">
      <c r="A40" s="44"/>
      <c r="B40" s="44"/>
      <c r="C40" s="45"/>
      <c r="D40" s="43"/>
      <c r="E40" s="38"/>
      <c r="F40" s="38"/>
      <c r="G40" s="38"/>
      <c r="H40" s="38"/>
      <c r="I40" s="38"/>
      <c r="J40" s="38"/>
      <c r="K40" s="38"/>
      <c r="L40" s="38"/>
      <c r="M40" s="38"/>
      <c r="N40" s="38"/>
      <c r="O40" s="38"/>
      <c r="P40" s="38"/>
      <c r="Q40" s="38"/>
      <c r="R40" s="39"/>
    </row>
    <row r="41" spans="1:36" x14ac:dyDescent="0.25">
      <c r="A41" s="44"/>
      <c r="B41" s="44"/>
      <c r="C41" s="45"/>
      <c r="D41" s="43"/>
      <c r="E41" s="38"/>
      <c r="F41" s="38"/>
      <c r="G41" s="38"/>
      <c r="H41" s="38"/>
      <c r="I41" s="38"/>
      <c r="J41" s="38"/>
      <c r="K41" s="38"/>
      <c r="L41" s="38"/>
      <c r="M41" s="38"/>
      <c r="N41" s="38"/>
      <c r="O41" s="38"/>
      <c r="P41" s="38"/>
      <c r="Q41" s="38"/>
      <c r="R41" s="39"/>
    </row>
    <row r="42" spans="1:36" x14ac:dyDescent="0.25">
      <c r="A42" s="38"/>
      <c r="B42" s="38"/>
      <c r="C42" s="39"/>
      <c r="D42" s="43"/>
      <c r="E42" s="38"/>
      <c r="F42" s="38"/>
      <c r="G42" s="38"/>
      <c r="H42" s="38"/>
      <c r="I42" s="38"/>
      <c r="J42" s="38"/>
      <c r="K42" s="38"/>
      <c r="L42" s="38"/>
      <c r="M42" s="38"/>
      <c r="N42" s="38"/>
      <c r="O42" s="38"/>
      <c r="P42" s="38"/>
      <c r="Q42" s="38"/>
      <c r="R42" s="39"/>
    </row>
  </sheetData>
  <mergeCells count="35">
    <mergeCell ref="S5:S7"/>
    <mergeCell ref="T5:T7"/>
    <mergeCell ref="U5:U7"/>
    <mergeCell ref="V5:V7"/>
    <mergeCell ref="A5:A7"/>
    <mergeCell ref="B5:B7"/>
    <mergeCell ref="C5:R5"/>
    <mergeCell ref="E6:E7"/>
    <mergeCell ref="F6:F7"/>
    <mergeCell ref="G6:G7"/>
    <mergeCell ref="H6:H7"/>
    <mergeCell ref="I6:P6"/>
    <mergeCell ref="A1:AJ4"/>
    <mergeCell ref="AJ6:AJ7"/>
    <mergeCell ref="A37:C38"/>
    <mergeCell ref="D37:R38"/>
    <mergeCell ref="A39:C39"/>
    <mergeCell ref="Q6:Q7"/>
    <mergeCell ref="R6:R7"/>
    <mergeCell ref="C6:C7"/>
    <mergeCell ref="D6:D7"/>
    <mergeCell ref="Y6:Y7"/>
    <mergeCell ref="Z6:AG6"/>
    <mergeCell ref="AH6:AH7"/>
    <mergeCell ref="AI6:AI7"/>
    <mergeCell ref="W5:W7"/>
    <mergeCell ref="X5:X7"/>
    <mergeCell ref="Y5:AJ5"/>
    <mergeCell ref="A42:C42"/>
    <mergeCell ref="D39:R39"/>
    <mergeCell ref="D40:R40"/>
    <mergeCell ref="D41:R41"/>
    <mergeCell ref="D42:R42"/>
    <mergeCell ref="A40:C40"/>
    <mergeCell ref="A41:C41"/>
  </mergeCells>
  <phoneticPr fontId="15" type="noConversion"/>
  <conditionalFormatting sqref="C8:C36">
    <cfRule type="expression" dxfId="13" priority="846">
      <formula>COUNTIF(C:C,C8&gt;1)</formula>
    </cfRule>
  </conditionalFormatting>
  <conditionalFormatting sqref="D8:E36">
    <cfRule type="expression" dxfId="12" priority="202">
      <formula>COUNTIF(#REF!,#REF!&gt;1)</formula>
    </cfRule>
  </conditionalFormatting>
  <conditionalFormatting sqref="Q8:Q36 AH8:AH36">
    <cfRule type="cellIs" dxfId="11" priority="7" operator="between">
      <formula>1</formula>
      <formula>26</formula>
    </cfRule>
    <cfRule type="cellIs" dxfId="10" priority="8" operator="between">
      <formula>27</formula>
      <formula>51</formula>
    </cfRule>
    <cfRule type="cellIs" dxfId="9" priority="9" operator="between">
      <formula>52</formula>
      <formula>76</formula>
    </cfRule>
    <cfRule type="cellIs" dxfId="8" priority="10" operator="between">
      <formula>77</formula>
      <formula>100</formula>
    </cfRule>
  </conditionalFormatting>
  <conditionalFormatting sqref="R8:R36 AI8:AI36">
    <cfRule type="cellIs" dxfId="7" priority="13" operator="lessThanOrEqual">
      <formula>risk4</formula>
    </cfRule>
    <cfRule type="cellIs" dxfId="6" priority="14" operator="equal">
      <formula>risk3</formula>
    </cfRule>
    <cfRule type="cellIs" dxfId="5" priority="15" operator="equal">
      <formula>risk2</formula>
    </cfRule>
    <cfRule type="cellIs" dxfId="4" priority="16" operator="equal">
      <formula>risk1</formula>
    </cfRule>
  </conditionalFormatting>
  <conditionalFormatting sqref="U13:U19">
    <cfRule type="cellIs" dxfId="3" priority="45" operator="equal">
      <formula>riskd4</formula>
    </cfRule>
    <cfRule type="cellIs" dxfId="2" priority="46" operator="equal">
      <formula>riskd3</formula>
    </cfRule>
    <cfRule type="cellIs" dxfId="1" priority="47" operator="equal">
      <formula>riskd2</formula>
    </cfRule>
    <cfRule type="cellIs" dxfId="0" priority="48" operator="equal">
      <formula>riskd1</formula>
    </cfRule>
  </conditionalFormatting>
  <dataValidations count="4">
    <dataValidation type="list" allowBlank="1" showInputMessage="1" showErrorMessage="1" sqref="C43:C1048576" xr:uid="{00000000-0002-0000-0000-000000000000}">
      <formula1>tehditler</formula1>
    </dataValidation>
    <dataValidation type="list" allowBlank="1" showInputMessage="1" showErrorMessage="1" sqref="Y8:AF36 H8:O36" xr:uid="{00000000-0002-0000-0000-000002000000}">
      <formula1>DERECE</formula1>
    </dataValidation>
    <dataValidation type="list" allowBlank="1" showInputMessage="1" showErrorMessage="1" sqref="S8:S36 AJ8:AJ36" xr:uid="{00000000-0002-0000-0000-000003000000}">
      <formula1>strateji</formula1>
    </dataValidation>
    <dataValidation type="list" allowBlank="1" showInputMessage="1" showErrorMessage="1" sqref="E8:E36" xr:uid="{00000000-0002-0000-0000-000004000000}">
      <formula1>"R,R.O"</formula1>
    </dataValidation>
  </dataValidations>
  <pageMargins left="0.7" right="0.7" top="0.75" bottom="0.75" header="0.3" footer="0.3"/>
  <pageSetup paperSize="9" orientation="landscape" horizontalDpi="360" verticalDpi="360" r:id="rId1"/>
  <extLst>
    <ext xmlns:x14="http://schemas.microsoft.com/office/spreadsheetml/2009/9/main" uri="{CCE6A557-97BC-4b89-ADB6-D9C93CAAB3DF}">
      <x14:dataValidations xmlns:xm="http://schemas.microsoft.com/office/excel/2006/main" count="1">
        <x14:dataValidation type="list" allowBlank="1" showInputMessage="1" xr:uid="{00000000-0002-0000-0000-000005000000}">
          <x14:formula1>
            <xm:f>'C:\Users\HP\Desktop\[TB.27.01 Çevre Süreç Risk ve Fırsat Yönetimi Tablosu-R00 11.11.2020-EYS-ACTV Dolu.xlsx]Prosesler'!#REF!</xm:f>
          </x14:formula1>
          <xm:sqref>A8:A36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Tüm Süreçler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2023-10-20T09:11:08Z</dcterms:modified>
</cp:coreProperties>
</file>